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4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<sst xmlns="http://schemas.openxmlformats.org/spreadsheetml/2006/main" count="5555" uniqueCount="4184">
  <si>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</si>
  <si>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</si>
  <si>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</si>
  <si>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</si>
  <si>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</si>
  <si>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</si>
  <si>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</si>
  <si>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</si>
  <si>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</si>
  <si>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</si>
  <si>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</si>
  <si>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</si>
  <si>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</si>
  <si>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</si>
  <si>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</si>
  <si>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</si>
  <si>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</si>
  <si>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</si>
  <si>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</si>
  <si>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</si>
  <si>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</si>
  <si>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</si>
  <si>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</si>
  <si>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</si>
  <si>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</si>
  <si>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</si>
  <si>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</si>
  <si>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</si>
  <si>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</si>
  <si>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</si>
  <si>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</si>
  <si>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</si>
  <si>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</si>
  <si>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Nguyễn Thị Thanh Thủy</t>
  </si>
  <si>
    <t>Thôn Sông - Liêm Thuận - Thanh Liêm</t>
  </si>
  <si>
    <t>777/HSPT/20-11-2017 TAND Cấp Cao Hà Nội</t>
  </si>
  <si>
    <t>148/CĐ/02-02-2018</t>
  </si>
  <si>
    <t>Án phí HSST+PT+DSST: 38.200.000</t>
  </si>
  <si>
    <t>13/9/2018</t>
  </si>
  <si>
    <t>18/14-9-2018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</si>
  <si>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</si>
  <si>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</si>
  <si>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</si>
  <si>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</si>
  <si>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</si>
  <si>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</si>
  <si>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</si>
  <si>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</si>
  <si>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</si>
  <si>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</si>
  <si>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</si>
  <si>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</si>
  <si>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</si>
  <si>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</si>
  <si>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</si>
  <si>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</si>
  <si>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</si>
  <si>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</si>
  <si>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</si>
  <si>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</si>
  <si>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</si>
  <si>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</si>
  <si>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</si>
  <si>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</si>
  <si>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</si>
  <si>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</si>
  <si>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</si>
  <si>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</si>
  <si>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</si>
  <si>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</si>
  <si>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</si>
  <si>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</si>
  <si>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</si>
  <si>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</si>
  <si>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</si>
  <si>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</si>
  <si>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</si>
  <si>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</si>
  <si>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</si>
  <si>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</si>
  <si>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</si>
  <si>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</si>
  <si>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</si>
  <si>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</si>
  <si>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</si>
  <si>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</si>
  <si>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</si>
  <si>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</si>
  <si>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</si>
  <si>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</si>
  <si>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</si>
  <si>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</si>
  <si>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</si>
  <si>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</si>
  <si>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</si>
  <si>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</si>
  <si>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</si>
  <si>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</si>
  <si>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</si>
  <si>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</si>
  <si>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</si>
  <si>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</si>
  <si>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</si>
  <si>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</si>
  <si>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</si>
  <si>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</si>
  <si>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</si>
  <si>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</si>
  <si>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</si>
  <si>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</si>
  <si>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</si>
  <si>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</si>
  <si>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</si>
  <si>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</si>
  <si>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</si>
  <si>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</si>
  <si>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</si>
  <si>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</si>
  <si>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</si>
  <si>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</si>
  <si>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</si>
  <si>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</si>
  <si>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</si>
  <si>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</si>
  <si>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</si>
  <si>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</si>
  <si>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</si>
  <si>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</si>
  <si>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</si>
  <si>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</si>
  <si>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</si>
  <si>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</si>
  <si>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</si>
  <si>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</si>
  <si>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</si>
  <si>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</si>
  <si>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</si>
  <si>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</si>
  <si>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</si>
  <si>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</si>
  <si>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</si>
  <si>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</si>
  <si>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</si>
  <si>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</si>
  <si>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</si>
  <si>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</si>
  <si>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</si>
  <si>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</si>
  <si>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</si>
  <si>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</si>
  <si>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</si>
  <si>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</si>
  <si>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</si>
  <si>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</si>
  <si>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</si>
  <si>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</si>
  <si>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</si>
  <si>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</si>
  <si>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</si>
  <si>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</si>
  <si>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</si>
  <si>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</si>
  <si>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</si>
  <si>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</si>
  <si>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</si>
  <si>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</si>
  <si>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</si>
  <si>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</si>
  <si>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</si>
  <si>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</si>
  <si>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</si>
  <si>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</si>
  <si>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</si>
  <si>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</si>
  <si>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</si>
  <si>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</si>
  <si>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</si>
  <si>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</si>
  <si>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</si>
  <si>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</si>
  <si>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</si>
  <si>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</si>
  <si>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</si>
  <si>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</si>
  <si>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</si>
  <si>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</si>
  <si>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</si>
  <si>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</si>
  <si>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</si>
  <si>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</si>
  <si>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</si>
  <si>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</si>
  <si>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</si>
  <si>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</si>
  <si>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</si>
  <si>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</si>
  <si>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</si>
  <si>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</si>
  <si>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</si>
  <si>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</si>
  <si>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</si>
  <si>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</si>
  <si>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</si>
  <si>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</si>
  <si>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</si>
  <si>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</si>
  <si>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</si>
  <si>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</si>
  <si>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</si>
  <si>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</si>
  <si>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</si>
  <si>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</si>
  <si>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</si>
  <si>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</si>
  <si>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</si>
  <si>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</si>
  <si>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</si>
  <si>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</si>
  <si>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</si>
  <si>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</si>
  <si>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</si>
  <si>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</si>
  <si>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</si>
  <si>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</si>
  <si>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</si>
  <si>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</si>
  <si>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</si>
  <si>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</si>
  <si>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</si>
  <si>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</si>
  <si>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</si>
  <si>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</si>
  <si>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</si>
  <si>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</si>
  <si>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</si>
  <si>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</si>
  <si>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</si>
  <si>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</si>
  <si>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</si>
  <si>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</si>
  <si>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</si>
  <si>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</si>
  <si>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</si>
  <si>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</si>
  <si>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</si>
  <si>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</si>
  <si>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</si>
  <si>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</si>
  <si>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</si>
  <si>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</si>
  <si>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</si>
  <si>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</si>
  <si>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</si>
  <si>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</si>
  <si>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</si>
  <si>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</si>
  <si>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</si>
  <si>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</si>
  <si>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</si>
  <si>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</si>
  <si>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</si>
  <si>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</si>
  <si>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</si>
  <si>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</si>
  <si>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</si>
  <si>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</si>
  <si>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</si>
  <si>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</si>
  <si>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</si>
  <si>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</si>
  <si>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</si>
  <si>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</si>
  <si>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</si>
  <si>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</si>
  <si>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</si>
  <si>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</si>
  <si>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</si>
  <si>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</si>
  <si>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</si>
  <si>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</si>
  <si>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</si>
  <si>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</si>
  <si>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</si>
  <si>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</si>
  <si>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</si>
  <si>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</si>
  <si>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</si>
  <si>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</si>
  <si>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</si>
  <si>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</si>
  <si>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</si>
  <si>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</si>
  <si>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</si>
  <si>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</si>
  <si>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</si>
  <si>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</si>
  <si>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</si>
  <si>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</si>
  <si>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</si>
  <si>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</si>
  <si>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</si>
  <si>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</si>
  <si>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</si>
  <si>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</si>
  <si>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</si>
  <si>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</si>
  <si>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</si>
  <si>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</si>
  <si>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</si>
  <si>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</si>
  <si>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</si>
  <si>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</si>
  <si>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</si>
  <si>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</si>
  <si>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</si>
  <si>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</si>
  <si>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</si>
  <si>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</si>
  <si>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</si>
  <si>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</si>
  <si>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</si>
  <si>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</si>
  <si>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</si>
  <si>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</si>
  <si>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</si>
  <si>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</si>
  <si>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</si>
  <si>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</si>
  <si>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</si>
  <si>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</si>
  <si>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</si>
  <si>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</si>
  <si>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</si>
  <si>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</si>
  <si>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</si>
  <si>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</si>
  <si>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</si>
  <si>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</si>
  <si>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</si>
  <si>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</si>
  <si>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</si>
  <si>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</si>
  <si>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</si>
  <si>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</si>
  <si>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</si>
  <si>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</si>
  <si>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</si>
  <si>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</si>
  <si>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</si>
  <si>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</si>
  <si>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</si>
  <si>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</si>
  <si>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</si>
  <si>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</si>
  <si>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</si>
  <si>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</si>
  <si>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</si>
  <si>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</si>
  <si>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</si>
  <si>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</si>
  <si>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</si>
  <si>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</si>
  <si>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</si>
  <si>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</si>
  <si>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</si>
  <si>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</si>
  <si>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</si>
  <si>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</si>
  <si>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</si>
  <si>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</si>
  <si>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</si>
  <si>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</si>
  <si>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</si>
  <si>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</si>
  <si>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</si>
  <si>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</si>
  <si>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</si>
  <si>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</si>
  <si>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</si>
  <si>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</si>
  <si>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</si>
  <si>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</si>
  <si>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</si>
  <si>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</si>
  <si>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</si>
  <si>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</si>
  <si>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</si>
  <si>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</si>
  <si>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</si>
  <si>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</si>
  <si>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</si>
  <si>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</si>
  <si>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</si>
  <si>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</si>
  <si>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</si>
  <si>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</si>
  <si>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</si>
  <si>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</si>
  <si>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</si>
  <si>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</si>
  <si>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</si>
  <si>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</si>
  <si>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</si>
  <si>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</si>
  <si>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</si>
  <si>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</si>
  <si>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</si>
  <si>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</si>
  <si>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</si>
  <si>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</si>
  <si>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</si>
  <si>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</si>
  <si>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</si>
  <si>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</si>
  <si>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</si>
  <si>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</si>
  <si>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</si>
  <si>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</si>
  <si>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</si>
  <si>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</si>
  <si>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</si>
  <si>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</si>
  <si>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</si>
  <si>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</si>
  <si>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</si>
  <si>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</si>
  <si>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</si>
  <si>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</si>
  <si>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</si>
  <si>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</si>
  <si>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</si>
  <si>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</si>
  <si>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</si>
  <si>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</si>
  <si>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</si>
  <si>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</si>
  <si>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</si>
  <si>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</si>
  <si>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</si>
  <si>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</si>
  <si>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</si>
  <si>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</si>
  <si>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</si>
  <si>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</si>
  <si>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</si>
  <si>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</si>
  <si>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</si>
  <si>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</si>
  <si>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</si>
  <si>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</si>
  <si>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</si>
  <si>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</si>
  <si>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</si>
  <si>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</si>
  <si>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</si>
  <si>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</si>
  <si>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</si>
  <si>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</si>
  <si>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</si>
  <si>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</si>
  <si>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</si>
  <si>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</si>
  <si>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</si>
  <si>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</si>
  <si>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</si>
  <si>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</si>
  <si>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</si>
  <si>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</si>
  <si>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</si>
  <si>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</si>
  <si>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</si>
  <si>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</si>
  <si>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</si>
  <si>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</si>
  <si>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</si>
  <si>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</si>
  <si>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</si>
  <si>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</si>
  <si>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</si>
  <si>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</si>
  <si>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</si>
  <si>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</si>
  <si>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</si>
  <si>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</si>
  <si>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</si>
  <si>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</si>
  <si>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</si>
  <si>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</si>
  <si>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</si>
  <si>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</si>
  <si>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</si>
  <si>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</si>
  <si>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</si>
  <si>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</si>
  <si>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</si>
  <si>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</si>
  <si>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</si>
  <si>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</si>
  <si>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</si>
  <si>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</si>
  <si>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</si>
  <si>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</si>
  <si>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</si>
  <si>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</si>
  <si>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</si>
  <si>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</si>
  <si>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</si>
  <si>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</si>
  <si>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</si>
  <si>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</si>
  <si>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</si>
  <si>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</si>
  <si>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</si>
  <si>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</si>
  <si>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</si>
  <si>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</si>
  <si>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</si>
  <si>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</si>
  <si>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</si>
  <si>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</si>
  <si>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</si>
  <si>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</si>
  <si>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</si>
  <si>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</si>
  <si>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</si>
  <si>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</si>
  <si>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</si>
  <si>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</si>
  <si>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</si>
  <si>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</si>
  <si>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</si>
  <si>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</si>
  <si>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</si>
  <si>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</si>
  <si>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</si>
  <si>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</si>
  <si>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</si>
  <si>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</si>
  <si>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</si>
  <si>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</si>
  <si>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</si>
  <si>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</si>
  <si>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</si>
  <si>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</si>
  <si>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</si>
  <si>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</si>
  <si>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</si>
  <si>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</si>
  <si>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</si>
  <si>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</si>
  <si>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</si>
  <si>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</si>
  <si>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</si>
  <si>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</si>
  <si>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</si>
  <si>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</si>
  <si>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</si>
  <si>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</si>
  <si>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</si>
  <si>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</si>
  <si>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</si>
  <si>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</si>
  <si>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</si>
  <si>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</si>
  <si>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</si>
  <si>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</si>
  <si>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</si>
  <si>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</si>
  <si>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</si>
  <si>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</si>
  <si>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</si>
  <si>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</si>
  <si>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</si>
  <si>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</si>
  <si>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</si>
  <si>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</si>
  <si>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</si>
  <si>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</si>
  <si>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</si>
  <si>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</si>
  <si>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</si>
  <si>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</si>
  <si>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</si>
  <si>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</si>
  <si>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</si>
  <si>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</si>
  <si>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</si>
  <si>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</si>
  <si>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</si>
  <si>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</si>
  <si>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</si>
  <si>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</si>
  <si>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</si>
  <si>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</si>
  <si>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</si>
  <si>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 xml:space="preserve">Án phí: 200;  phạt: 12.000; 
tiền truy nộp: 4.002 </t>
  </si>
  <si>
    <t>(Từ ngày 01/10/2017 đến ngày 30/11/2018)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</si>
  <si>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</si>
  <si>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</si>
  <si>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</si>
  <si>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</si>
  <si>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</si>
  <si>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</si>
  <si>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</si>
  <si>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</si>
  <si>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</si>
  <si>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</si>
  <si>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</si>
  <si>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</si>
  <si>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</si>
  <si>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</si>
  <si>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</si>
  <si>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</si>
  <si>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</si>
  <si>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</si>
  <si>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</si>
  <si>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</si>
  <si>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</si>
  <si>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</si>
  <si>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</si>
  <si>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</si>
  <si>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</si>
  <si>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Thanh Châu, tp Phủ Lý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</si>
  <si>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</si>
  <si>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</si>
  <si>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</si>
  <si>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</si>
  <si>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</si>
  <si>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</si>
  <si>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</si>
  <si>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</si>
  <si>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</si>
  <si>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</si>
  <si>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</si>
  <si>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</si>
  <si>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</si>
  <si>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</si>
  <si>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</si>
  <si>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</si>
  <si>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</si>
  <si>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</si>
  <si>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</si>
  <si>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</si>
  <si>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</si>
  <si>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</si>
  <si>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</si>
  <si>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</si>
  <si>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</si>
  <si>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</si>
  <si>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</si>
  <si>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</si>
  <si>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</si>
  <si>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</si>
  <si>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</si>
  <si>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</si>
  <si>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</si>
  <si>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</si>
  <si>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</si>
  <si>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</si>
  <si>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</si>
  <si>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</si>
  <si>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</si>
  <si>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</si>
  <si>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</si>
  <si>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</si>
  <si>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</si>
  <si>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</si>
  <si>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</si>
  <si>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</si>
  <si>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</si>
  <si>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</si>
  <si>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</si>
  <si>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</si>
  <si>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</si>
  <si>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</si>
  <si>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</si>
  <si>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</si>
  <si>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</si>
  <si>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</si>
  <si>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</si>
  <si>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</si>
  <si>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</si>
  <si>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</si>
  <si>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</si>
  <si>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</si>
  <si>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</si>
  <si>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</si>
  <si>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</si>
  <si>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</si>
  <si>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</si>
  <si>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</si>
  <si>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</si>
  <si>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</si>
  <si>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</si>
  <si>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</si>
  <si>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</si>
  <si>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</si>
  <si>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</si>
  <si>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</si>
  <si>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</si>
  <si>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</si>
  <si>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</si>
  <si>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</si>
  <si>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</si>
  <si>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</si>
  <si>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</si>
  <si>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</si>
  <si>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</si>
  <si>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</si>
  <si>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</si>
  <si>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</si>
  <si>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</si>
  <si>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</si>
  <si>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</si>
  <si>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</si>
  <si>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</si>
  <si>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</si>
  <si>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</si>
  <si>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</si>
  <si>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</si>
  <si>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</si>
  <si>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</si>
  <si>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</si>
  <si>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</si>
  <si>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</si>
  <si>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</si>
  <si>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</si>
  <si>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</si>
  <si>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</si>
  <si>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</si>
  <si>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</si>
  <si>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</si>
  <si>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</si>
  <si>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</si>
  <si>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</si>
  <si>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</si>
  <si>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</si>
  <si>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</si>
  <si>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</si>
  <si>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</si>
  <si>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</si>
  <si>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</si>
  <si>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</si>
  <si>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</si>
  <si>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</si>
  <si>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</si>
  <si>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</si>
  <si>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</si>
  <si>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</si>
  <si>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</si>
  <si>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</si>
  <si>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</si>
  <si>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</si>
  <si>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</si>
  <si>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</si>
  <si>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</si>
  <si>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</si>
  <si>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</si>
  <si>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</si>
  <si>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</si>
  <si>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</si>
  <si>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</si>
  <si>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</si>
  <si>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</si>
  <si>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</si>
  <si>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</si>
  <si>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</si>
  <si>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</si>
  <si>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</si>
  <si>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</si>
  <si>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</si>
  <si>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</si>
  <si>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</si>
  <si>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</si>
  <si>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</si>
  <si>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</si>
  <si>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</si>
  <si>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</si>
  <si>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</si>
  <si>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</si>
  <si>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</si>
  <si>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</si>
  <si>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</si>
  <si>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</si>
  <si>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</si>
  <si>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</si>
  <si>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</si>
  <si>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</si>
  <si>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</si>
  <si>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</si>
  <si>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</si>
  <si>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</si>
  <si>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</si>
  <si>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17/7/2015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</si>
  <si>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</si>
  <si>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</si>
  <si>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</si>
  <si>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</si>
  <si>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</si>
  <si>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</si>
  <si>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</si>
  <si>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</si>
  <si>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</si>
  <si>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</si>
  <si>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</si>
  <si>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</si>
  <si>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</si>
  <si>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</si>
  <si>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</si>
  <si>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</si>
  <si>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</si>
  <si>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</si>
  <si>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</si>
  <si>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</si>
  <si>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</si>
  <si>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</si>
  <si>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</si>
  <si>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</si>
  <si>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</si>
  <si>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</si>
  <si>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</si>
  <si>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</si>
  <si>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</si>
  <si>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</si>
  <si>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</si>
  <si>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</si>
  <si>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</si>
  <si>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</si>
  <si>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</si>
  <si>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</si>
  <si>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</si>
  <si>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</si>
  <si>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</si>
  <si>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</si>
  <si>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</si>
  <si>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</si>
  <si>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</si>
  <si>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</si>
  <si>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</si>
  <si>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</si>
  <si>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</si>
  <si>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</si>
  <si>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</si>
  <si>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</si>
  <si>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</si>
  <si>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</si>
  <si>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</si>
  <si>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</si>
  <si>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</si>
  <si>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</si>
  <si>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</si>
  <si>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</si>
  <si>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</si>
  <si>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</si>
  <si>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</si>
  <si>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</si>
  <si>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</si>
  <si>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</si>
  <si>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</si>
  <si>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</si>
  <si>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</si>
  <si>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</si>
  <si>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</si>
  <si>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</si>
  <si>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</si>
  <si>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</si>
  <si>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</si>
  <si>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</si>
  <si>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</si>
  <si>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</si>
  <si>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</si>
  <si>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</si>
  <si>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</si>
  <si>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</si>
  <si>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</si>
  <si>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</si>
  <si>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</si>
  <si>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</si>
  <si>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</si>
  <si>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</si>
  <si>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</si>
  <si>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</si>
  <si>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</si>
  <si>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</si>
  <si>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</si>
  <si>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</si>
  <si>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</si>
  <si>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</si>
  <si>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</si>
  <si>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</si>
  <si>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</si>
  <si>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</si>
  <si>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</si>
  <si>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</si>
  <si>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</si>
  <si>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</si>
  <si>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</si>
  <si>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</si>
  <si>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</si>
  <si>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</si>
  <si>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</si>
  <si>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</si>
  <si>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</si>
  <si>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</si>
  <si>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</si>
  <si>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</si>
  <si>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</si>
  <si>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</si>
  <si>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</si>
  <si>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</si>
  <si>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</si>
  <si>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</si>
  <si>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</si>
  <si>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</si>
  <si>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</si>
  <si>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</si>
  <si>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</si>
  <si>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</si>
  <si>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</si>
  <si>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</si>
  <si>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</si>
  <si>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</si>
  <si>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</si>
  <si>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</si>
  <si>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</si>
  <si>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</si>
  <si>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</si>
  <si>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</si>
  <si>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</si>
  <si>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</si>
  <si>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</si>
  <si>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</si>
  <si>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</si>
  <si>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</si>
  <si>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</si>
  <si>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</si>
  <si>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</si>
  <si>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</si>
  <si>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</si>
  <si>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</si>
  <si>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</si>
  <si>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</si>
  <si>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</si>
  <si>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</si>
  <si>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</si>
  <si>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</si>
  <si>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</si>
  <si>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</si>
  <si>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</si>
  <si>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</si>
  <si>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</si>
  <si>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</si>
  <si>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</si>
  <si>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</si>
  <si>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</si>
  <si>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</si>
  <si>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</si>
  <si>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</si>
  <si>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</si>
  <si>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</si>
  <si>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</si>
  <si>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</si>
  <si>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</si>
  <si>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</si>
  <si>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</si>
  <si>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</si>
  <si>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</si>
  <si>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</si>
  <si>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</si>
  <si>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</si>
  <si>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</si>
  <si>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</si>
  <si>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</si>
  <si>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</si>
  <si>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</si>
  <si>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</si>
  <si>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</si>
  <si>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</si>
  <si>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</si>
  <si>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</si>
  <si>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</si>
  <si>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</si>
  <si>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</si>
  <si>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</si>
  <si>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</si>
  <si>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</si>
  <si>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</si>
  <si>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</si>
  <si>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</si>
  <si>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</si>
  <si>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</si>
  <si>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</si>
  <si>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</si>
  <si>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</si>
  <si>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</si>
  <si>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</si>
  <si>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</si>
  <si>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</si>
  <si>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</si>
  <si>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</si>
  <si>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</si>
  <si>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</si>
  <si>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</si>
  <si>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</si>
  <si>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</si>
  <si>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</si>
  <si>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</si>
  <si>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</si>
  <si>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</si>
  <si>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</si>
  <si>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</si>
  <si>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</si>
  <si>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</si>
  <si>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</si>
  <si>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</si>
  <si>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</si>
  <si>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</si>
  <si>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</si>
  <si>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</si>
  <si>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</si>
  <si>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</si>
  <si>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</si>
  <si>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</si>
  <si>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</si>
  <si>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</si>
  <si>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</si>
  <si>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</si>
  <si>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</si>
  <si>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</si>
  <si>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</si>
  <si>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</si>
  <si>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</si>
  <si>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</si>
  <si>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</si>
  <si>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</si>
  <si>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</si>
  <si>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</si>
  <si>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</si>
  <si>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</si>
  <si>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</si>
  <si>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</si>
  <si>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</si>
  <si>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</si>
  <si>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</si>
  <si>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</si>
  <si>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</si>
  <si>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</si>
  <si>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</si>
  <si>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</si>
  <si>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</si>
  <si>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</si>
  <si>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</si>
  <si>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</si>
  <si>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</si>
  <si>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</si>
  <si>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</si>
  <si>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</si>
  <si>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</si>
  <si>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</si>
  <si>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</si>
  <si>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</si>
  <si>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</si>
  <si>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</si>
  <si>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</si>
  <si>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</si>
  <si>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</si>
  <si>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</si>
  <si>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</si>
  <si>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</si>
  <si>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</si>
  <si>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</si>
  <si>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</si>
  <si>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</si>
  <si>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</si>
  <si>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</si>
  <si>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</si>
  <si>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</si>
  <si>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</si>
  <si>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</si>
  <si>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</si>
  <si>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</si>
  <si>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</si>
  <si>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</si>
  <si>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</si>
  <si>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</si>
  <si>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</si>
  <si>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</si>
  <si>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</si>
  <si>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</si>
  <si>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</si>
  <si>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</si>
  <si>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</si>
  <si>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</si>
  <si>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</si>
  <si>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</si>
  <si>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</si>
  <si>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</si>
  <si>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</si>
  <si>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</si>
  <si>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</si>
  <si>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</si>
  <si>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</si>
  <si>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</si>
  <si>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</si>
  <si>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</si>
  <si>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</si>
  <si>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</si>
  <si>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</si>
  <si>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</si>
  <si>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</si>
  <si>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</si>
  <si>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</si>
  <si>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</si>
  <si>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</si>
  <si>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</si>
  <si>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</si>
  <si>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</si>
  <si>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</si>
  <si>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</si>
  <si>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</si>
  <si>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</si>
  <si>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</si>
  <si>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</si>
  <si>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</si>
  <si>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</si>
  <si>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</si>
  <si>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</si>
  <si>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</si>
  <si>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</si>
  <si>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</si>
  <si>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</si>
  <si>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</si>
  <si>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</si>
  <si>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</si>
  <si>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</si>
  <si>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</si>
  <si>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</si>
  <si>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</si>
  <si>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</si>
  <si>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</si>
  <si>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</si>
  <si>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</si>
  <si>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</si>
  <si>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</si>
  <si>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</si>
  <si>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</si>
  <si>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</si>
  <si>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</si>
  <si>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</si>
  <si>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</si>
  <si>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</si>
  <si>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</si>
  <si>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</si>
  <si>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</si>
  <si>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</si>
  <si>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</si>
  <si>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</si>
  <si>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</si>
  <si>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</si>
  <si>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</si>
  <si>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</si>
  <si>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</si>
  <si>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</si>
  <si>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</si>
  <si>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</si>
  <si>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</si>
  <si>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</si>
  <si>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</si>
  <si>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</si>
  <si>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</si>
  <si>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</si>
  <si>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</si>
  <si>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</si>
  <si>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</si>
  <si>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</si>
  <si>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</si>
  <si>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</si>
  <si>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</si>
  <si>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</si>
  <si>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</si>
  <si>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</si>
  <si>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</si>
  <si>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</si>
  <si>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</si>
  <si>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</si>
  <si>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</si>
  <si>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</si>
  <si>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</si>
  <si>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</si>
  <si>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</si>
  <si>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</si>
  <si>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</si>
  <si>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</si>
  <si>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</si>
  <si>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</si>
  <si>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</si>
  <si>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</si>
  <si>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</si>
  <si>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</si>
  <si>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</si>
  <si>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</si>
  <si>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</si>
  <si>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</si>
  <si>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</si>
  <si>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</si>
  <si>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</si>
  <si>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</si>
  <si>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</si>
  <si>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</si>
  <si>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</si>
  <si>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</si>
  <si>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</si>
  <si>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</si>
  <si>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</si>
  <si>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</si>
  <si>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</si>
  <si>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</si>
  <si>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</si>
  <si>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</si>
  <si>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</si>
  <si>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</si>
  <si>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</si>
  <si>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</si>
  <si>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</si>
  <si>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</si>
  <si>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</si>
  <si>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</si>
  <si>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</si>
  <si>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</si>
  <si>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</si>
  <si>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</si>
  <si>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</si>
  <si>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</si>
  <si>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</si>
  <si>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</si>
  <si>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</si>
  <si>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</si>
  <si>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</si>
  <si>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</si>
  <si>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</si>
  <si>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</si>
  <si>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</si>
  <si>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</si>
  <si>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</si>
  <si>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</si>
  <si>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</si>
  <si>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</si>
  <si>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</si>
  <si>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</si>
  <si>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</si>
  <si>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</si>
  <si>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</si>
  <si>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</si>
  <si>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</si>
  <si>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</si>
  <si>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</si>
  <si>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</si>
  <si>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</si>
  <si>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</si>
  <si>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</si>
  <si>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</si>
  <si>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</si>
  <si>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</si>
  <si>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</si>
  <si>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</si>
  <si>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</si>
  <si>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</si>
  <si>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</si>
  <si>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</si>
  <si>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</si>
  <si>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</si>
  <si>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</si>
  <si>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</si>
  <si>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</si>
  <si>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</si>
  <si>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</si>
  <si>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</si>
  <si>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</si>
  <si>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</si>
  <si>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</si>
  <si>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</si>
  <si>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</si>
  <si>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</si>
  <si>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</si>
  <si>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</si>
  <si>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</si>
  <si>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</si>
  <si>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</si>
  <si>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</si>
  <si>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</si>
  <si>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</si>
  <si>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</si>
  <si>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</si>
  <si>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</si>
  <si>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</si>
  <si>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</si>
  <si>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</si>
  <si>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</si>
  <si>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</si>
  <si>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</si>
  <si>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</si>
  <si>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</si>
  <si>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</si>
  <si>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</si>
  <si>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</si>
  <si>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</si>
  <si>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</si>
  <si>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</si>
  <si>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</si>
  <si>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</si>
  <si>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</si>
  <si>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</si>
  <si>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</si>
  <si>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</si>
  <si>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</si>
  <si>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</si>
  <si>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</si>
  <si>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</si>
  <si>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</si>
  <si>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</si>
  <si>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</si>
  <si>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</si>
  <si>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</si>
  <si>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</si>
  <si>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</si>
  <si>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</si>
  <si>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</si>
  <si>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</si>
  <si>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</si>
  <si>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</si>
  <si>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</si>
  <si>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</si>
  <si>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</si>
  <si>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</si>
  <si>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</si>
  <si>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</si>
  <si>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</si>
  <si>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</si>
  <si>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</si>
  <si>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</si>
  <si>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</si>
  <si>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</si>
  <si>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</si>
  <si>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</si>
  <si>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</si>
  <si>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</si>
  <si>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</si>
  <si>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</si>
  <si>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</si>
  <si>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</si>
  <si>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</si>
  <si>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</si>
  <si>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</si>
  <si>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</si>
  <si>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Phạt: 9.715</t>
  </si>
  <si>
    <t>Án phí: 33.917</t>
  </si>
  <si>
    <t>Phạt: 1.545</t>
  </si>
  <si>
    <t>Tiền phạt: 1.200</t>
  </si>
  <si>
    <t>phat:14.662</t>
  </si>
  <si>
    <t xml:space="preserve"> tiền phạt: 11250</t>
  </si>
  <si>
    <t>Tiền phat: 11167</t>
  </si>
  <si>
    <t>Phạt+ Án phí 5.200</t>
  </si>
  <si>
    <t>Án phí: 3.460</t>
  </si>
  <si>
    <t>Phạt: 4.995</t>
  </si>
  <si>
    <t>Án phí: 1.050</t>
  </si>
  <si>
    <t>Phạt: 2.950</t>
  </si>
  <si>
    <t>401/03.05.2015</t>
  </si>
  <si>
    <t>Tràn Văn Thiện</t>
  </si>
  <si>
    <t>BA số 96/HSST ngày 11/9/2015 của TA Phủ Lý</t>
  </si>
  <si>
    <t>472/11.9.2015</t>
  </si>
  <si>
    <t>Phạt: 863</t>
  </si>
  <si>
    <t>29/08.08.2018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</si>
  <si>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</si>
  <si>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</si>
  <si>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</si>
  <si>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</si>
  <si>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</si>
  <si>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</si>
  <si>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</si>
  <si>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</si>
  <si>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</si>
  <si>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</si>
  <si>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</si>
  <si>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</si>
  <si>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</si>
  <si>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</si>
  <si>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</si>
  <si>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</si>
  <si>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</si>
  <si>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</si>
  <si>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</si>
  <si>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</si>
  <si>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</si>
  <si>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</si>
  <si>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</si>
  <si>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</si>
  <si>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</si>
  <si>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</si>
  <si>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</si>
  <si>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</si>
  <si>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</si>
  <si>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</si>
  <si>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</si>
  <si>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</si>
  <si>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</si>
  <si>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</si>
  <si>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</si>
  <si>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</si>
  <si>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</si>
  <si>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</si>
  <si>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</si>
  <si>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</si>
  <si>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</si>
  <si>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</si>
  <si>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</si>
  <si>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</si>
  <si>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</si>
  <si>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</si>
  <si>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</si>
  <si>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</si>
  <si>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</si>
  <si>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</si>
  <si>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</si>
  <si>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</si>
  <si>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</si>
  <si>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</si>
  <si>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</si>
  <si>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</si>
  <si>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</si>
  <si>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</si>
  <si>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</si>
  <si>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</si>
  <si>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</si>
  <si>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</si>
  <si>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</si>
  <si>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</si>
  <si>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</si>
  <si>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</si>
  <si>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</si>
  <si>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</si>
  <si>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</si>
  <si>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</si>
  <si>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</si>
  <si>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</si>
  <si>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</si>
  <si>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</si>
  <si>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</si>
  <si>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</si>
  <si>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</si>
  <si>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</si>
  <si>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</si>
  <si>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</si>
  <si>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</si>
  <si>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</si>
  <si>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</si>
  <si>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</si>
  <si>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</si>
  <si>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</si>
  <si>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</si>
  <si>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</si>
  <si>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</si>
  <si>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</si>
  <si>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</si>
  <si>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</si>
  <si>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</si>
  <si>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</si>
  <si>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</si>
  <si>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</si>
  <si>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</si>
  <si>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</si>
  <si>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</si>
  <si>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</si>
  <si>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</si>
  <si>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</si>
  <si>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</si>
  <si>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</si>
  <si>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</si>
  <si>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</si>
  <si>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</si>
  <si>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</si>
  <si>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</si>
  <si>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</si>
  <si>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</si>
  <si>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</si>
  <si>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</si>
  <si>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</si>
  <si>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Trần Hữu Thuần</t>
  </si>
  <si>
    <t>xóm 5, Tiến Thắng</t>
  </si>
  <si>
    <t>67/2017/HSPT-TA tỉnh Hà /Nam 27/09//2017</t>
  </si>
  <si>
    <t>76/CĐ-11/12/17</t>
  </si>
  <si>
    <t>Án phí HSST+HSPT: 400, phạt 5.000</t>
  </si>
  <si>
    <t>21-3/8/2018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</si>
  <si>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</si>
  <si>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</si>
  <si>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</si>
  <si>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</si>
  <si>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</si>
  <si>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</si>
  <si>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</si>
  <si>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</si>
  <si>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</si>
  <si>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</si>
  <si>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</si>
  <si>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</si>
  <si>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</si>
  <si>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</si>
  <si>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</si>
  <si>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</si>
  <si>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</si>
  <si>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</si>
  <si>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</si>
  <si>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</si>
  <si>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</si>
  <si>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</si>
  <si>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</si>
  <si>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</si>
  <si>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</si>
  <si>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</si>
  <si>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</si>
  <si>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</si>
  <si>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</si>
  <si>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</si>
  <si>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</si>
  <si>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</si>
  <si>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</si>
  <si>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</si>
  <si>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</si>
  <si>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</si>
  <si>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</si>
  <si>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</si>
  <si>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13/TĐ/12-7-2017</t>
  </si>
  <si>
    <t>BTTH cho bà Sáu</t>
  </si>
  <si>
    <t>20/08-8-2018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</si>
  <si>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</si>
  <si>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</si>
  <si>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</si>
  <si>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</si>
  <si>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</si>
  <si>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</si>
  <si>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</si>
  <si>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</si>
  <si>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</si>
  <si>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</si>
  <si>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</si>
  <si>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</si>
  <si>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</si>
  <si>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</si>
  <si>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</si>
  <si>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</si>
  <si>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</si>
  <si>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</si>
  <si>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</si>
  <si>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</si>
  <si>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</si>
  <si>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</si>
  <si>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</si>
  <si>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</si>
  <si>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</si>
  <si>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</si>
  <si>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</si>
  <si>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</si>
  <si>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Nguyễn Văn Bình</t>
  </si>
  <si>
    <t>Nhật Tựu, Kim Bảng, Hà Nam</t>
  </si>
  <si>
    <t>17/HSST 23-7-2018 của TAND Hà Nam</t>
  </si>
  <si>
    <t>127/31-8-2018</t>
  </si>
  <si>
    <t>Án phí: 200, Tiền phạt: 20.000, Tịch thu: 6.400</t>
  </si>
  <si>
    <t>13/25-9-2018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</si>
  <si>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</si>
  <si>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</si>
  <si>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</si>
  <si>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</si>
  <si>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</si>
  <si>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</si>
  <si>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</si>
  <si>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</si>
  <si>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</si>
  <si>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</si>
  <si>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</si>
  <si>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</si>
  <si>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Phạm Thị Lý</t>
  </si>
  <si>
    <t>tổ 10 - phường Lê Hồng Phong - tp Phủ Lý</t>
  </si>
  <si>
    <t>BA số 01/DSST ngày 10.03.2011 của TA Phủ Lý</t>
  </si>
  <si>
    <t>05/02.11.2012</t>
  </si>
  <si>
    <t>Trả nợ: 19.400</t>
  </si>
  <si>
    <t>41/31.8.2018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</si>
  <si>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</si>
  <si>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</si>
  <si>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</si>
  <si>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</si>
  <si>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</si>
  <si>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</si>
  <si>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</si>
  <si>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</si>
  <si>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</si>
  <si>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</si>
  <si>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</si>
  <si>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</si>
  <si>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</si>
  <si>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</si>
  <si>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</si>
  <si>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</si>
  <si>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</si>
  <si>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</si>
  <si>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</si>
  <si>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</si>
  <si>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</si>
  <si>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</si>
  <si>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</si>
  <si>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</si>
  <si>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</si>
  <si>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</si>
  <si>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</si>
  <si>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</si>
  <si>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</si>
  <si>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</si>
  <si>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</si>
  <si>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</si>
  <si>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</si>
  <si>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</si>
  <si>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</si>
  <si>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</si>
  <si>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</si>
  <si>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</si>
  <si>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</si>
  <si>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</si>
  <si>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</si>
  <si>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</si>
  <si>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</si>
  <si>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</si>
  <si>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</si>
  <si>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</si>
  <si>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</si>
  <si>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</si>
  <si>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</si>
  <si>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</si>
  <si>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</si>
  <si>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</si>
  <si>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</si>
  <si>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</si>
  <si>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</si>
  <si>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</si>
  <si>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</si>
  <si>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</si>
  <si>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</si>
  <si>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</si>
  <si>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</si>
  <si>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</si>
  <si>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</si>
  <si>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</si>
  <si>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</si>
  <si>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</si>
  <si>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</si>
  <si>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</si>
  <si>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</si>
  <si>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</si>
  <si>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</si>
  <si>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</si>
  <si>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</si>
  <si>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</si>
  <si>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</si>
  <si>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</si>
  <si>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</si>
  <si>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</si>
  <si>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</si>
  <si>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</si>
  <si>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</si>
  <si>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</si>
  <si>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</si>
  <si>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</si>
  <si>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</si>
  <si>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</si>
  <si>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</si>
  <si>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</si>
  <si>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</si>
  <si>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</si>
  <si>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</si>
  <si>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</si>
  <si>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</si>
  <si>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</si>
  <si>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</si>
  <si>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</si>
  <si>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</si>
  <si>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</si>
  <si>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</si>
  <si>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</si>
  <si>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</si>
  <si>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</si>
  <si>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</si>
  <si>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</si>
  <si>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</si>
  <si>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</si>
  <si>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</si>
  <si>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</si>
  <si>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</si>
  <si>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</si>
  <si>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</si>
  <si>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</si>
  <si>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</si>
  <si>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</si>
  <si>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</si>
  <si>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</si>
  <si>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</si>
  <si>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</si>
  <si>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</si>
  <si>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</si>
  <si>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</si>
  <si>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</si>
  <si>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</si>
  <si>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</si>
  <si>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</si>
  <si>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</si>
  <si>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</si>
  <si>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</si>
  <si>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</si>
  <si>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</si>
  <si>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</si>
  <si>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</si>
  <si>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</si>
  <si>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</si>
  <si>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</si>
  <si>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</si>
  <si>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</si>
  <si>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</si>
  <si>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</si>
  <si>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</si>
  <si>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</si>
  <si>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</si>
  <si>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</si>
  <si>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</si>
  <si>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</si>
  <si>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</si>
  <si>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</si>
  <si>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</si>
  <si>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</si>
  <si>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</si>
  <si>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</si>
  <si>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</si>
  <si>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</si>
  <si>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</si>
  <si>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</si>
  <si>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</si>
  <si>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</si>
  <si>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</si>
  <si>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</si>
  <si>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</si>
  <si>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</si>
  <si>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</si>
  <si>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</si>
  <si>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</si>
  <si>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</si>
  <si>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</si>
  <si>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</si>
  <si>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</si>
  <si>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</si>
  <si>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</si>
  <si>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</si>
  <si>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</si>
  <si>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</si>
  <si>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</si>
  <si>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</si>
  <si>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</si>
  <si>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</si>
  <si>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</si>
  <si>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</si>
  <si>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</si>
  <si>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</si>
  <si>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</si>
  <si>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</si>
  <si>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</si>
  <si>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</si>
  <si>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</si>
  <si>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</si>
  <si>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</si>
  <si>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</si>
  <si>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</si>
  <si>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</si>
  <si>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</si>
  <si>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</si>
  <si>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</si>
  <si>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</si>
  <si>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</si>
  <si>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</si>
  <si>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</si>
  <si>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</si>
  <si>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</si>
  <si>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</si>
  <si>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</si>
  <si>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</si>
  <si>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</si>
  <si>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</si>
  <si>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</si>
  <si>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</si>
  <si>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</si>
  <si>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</si>
  <si>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</si>
  <si>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</si>
  <si>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</si>
  <si>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</si>
  <si>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</si>
  <si>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</si>
  <si>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</si>
  <si>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</si>
  <si>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</si>
  <si>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</si>
  <si>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</si>
  <si>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</si>
  <si>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</si>
  <si>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</si>
  <si>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</si>
  <si>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</si>
  <si>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</si>
  <si>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</si>
  <si>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</si>
  <si>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</si>
  <si>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</si>
  <si>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</si>
  <si>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</si>
  <si>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</si>
  <si>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</si>
  <si>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</si>
  <si>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</si>
  <si>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</si>
  <si>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</si>
  <si>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</si>
  <si>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</si>
  <si>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</si>
  <si>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</si>
  <si>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</si>
  <si>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</si>
  <si>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</si>
  <si>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</si>
  <si>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</si>
  <si>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</si>
  <si>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</si>
  <si>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</si>
  <si>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</si>
  <si>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</si>
  <si>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</si>
  <si>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</si>
  <si>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</si>
  <si>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</si>
  <si>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</si>
  <si>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</si>
  <si>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</si>
  <si>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</si>
  <si>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</si>
  <si>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</si>
  <si>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</si>
  <si>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</si>
  <si>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</si>
  <si>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</si>
  <si>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</si>
  <si>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</si>
  <si>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</si>
  <si>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</si>
  <si>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</si>
  <si>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</si>
  <si>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</si>
  <si>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</si>
  <si>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</si>
  <si>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</si>
  <si>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</si>
  <si>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</si>
  <si>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</si>
  <si>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</si>
  <si>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</si>
  <si>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</si>
  <si>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</si>
  <si>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</si>
  <si>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</si>
  <si>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</si>
  <si>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</si>
  <si>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</si>
  <si>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</si>
  <si>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</si>
  <si>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</si>
  <si>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</si>
  <si>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</si>
  <si>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</si>
  <si>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</si>
  <si>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</si>
  <si>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</si>
  <si>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</si>
  <si>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</si>
  <si>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</si>
  <si>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</si>
  <si>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</si>
  <si>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</si>
  <si>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</si>
  <si>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</si>
  <si>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</si>
  <si>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</si>
  <si>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</si>
  <si>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</si>
  <si>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</si>
  <si>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</si>
  <si>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</si>
  <si>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</si>
  <si>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</si>
  <si>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</si>
  <si>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</si>
  <si>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</si>
  <si>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</si>
  <si>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</si>
  <si>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</si>
  <si>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</si>
  <si>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</si>
  <si>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</si>
  <si>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</si>
  <si>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</si>
  <si>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</si>
  <si>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</si>
  <si>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</si>
  <si>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</si>
  <si>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</si>
  <si>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</si>
  <si>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</si>
  <si>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</si>
  <si>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</si>
  <si>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</si>
  <si>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</si>
  <si>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</si>
  <si>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</si>
  <si>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</si>
  <si>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</si>
  <si>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</si>
  <si>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</si>
  <si>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</si>
  <si>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</si>
  <si>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</si>
  <si>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</si>
  <si>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</si>
  <si>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</si>
  <si>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</si>
  <si>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</si>
  <si>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</si>
  <si>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</si>
  <si>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</si>
  <si>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</si>
  <si>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</si>
  <si>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</si>
  <si>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</si>
  <si>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</si>
  <si>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</si>
  <si>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</si>
  <si>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</si>
  <si>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</si>
  <si>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</si>
  <si>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</si>
  <si>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</si>
  <si>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</si>
  <si>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</si>
  <si>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</si>
  <si>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</si>
  <si>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</si>
  <si>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</si>
  <si>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</si>
  <si>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</si>
  <si>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</si>
  <si>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</si>
  <si>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</si>
  <si>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</si>
  <si>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</si>
  <si>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</si>
  <si>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</si>
  <si>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</si>
  <si>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</si>
  <si>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</si>
  <si>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</si>
  <si>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</si>
  <si>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</si>
  <si>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</si>
  <si>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</si>
  <si>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</si>
  <si>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</si>
  <si>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</si>
  <si>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</si>
  <si>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</si>
  <si>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</si>
  <si>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</si>
  <si>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</si>
  <si>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</si>
  <si>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</si>
  <si>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</si>
  <si>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</si>
  <si>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</si>
  <si>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</si>
  <si>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</si>
  <si>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</si>
  <si>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</si>
  <si>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</si>
  <si>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</si>
  <si>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</si>
  <si>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</si>
  <si>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</si>
  <si>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</si>
  <si>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</si>
  <si>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</si>
  <si>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</si>
  <si>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</si>
  <si>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</si>
  <si>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</si>
  <si>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</si>
  <si>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</si>
  <si>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</si>
  <si>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</si>
  <si>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</si>
  <si>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</si>
  <si>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</si>
  <si>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</si>
  <si>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</si>
  <si>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</si>
  <si>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</si>
  <si>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</si>
  <si>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</si>
  <si>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</si>
  <si>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</si>
  <si>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</si>
  <si>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</si>
  <si>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</si>
  <si>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</si>
  <si>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</si>
  <si>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</si>
  <si>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</si>
  <si>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</si>
  <si>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</si>
  <si>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</si>
  <si>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</si>
  <si>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</si>
  <si>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</si>
  <si>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</si>
  <si>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</si>
  <si>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</si>
  <si>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</si>
  <si>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</si>
  <si>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</si>
  <si>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</si>
  <si>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</si>
  <si>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</si>
  <si>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</si>
  <si>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</si>
  <si>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</si>
  <si>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</si>
  <si>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</si>
  <si>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</si>
  <si>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</si>
  <si>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</si>
  <si>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</si>
  <si>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</si>
  <si>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</si>
  <si>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</si>
  <si>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</si>
  <si>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</si>
  <si>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</si>
  <si>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</si>
  <si>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</si>
  <si>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</si>
  <si>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</si>
  <si>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</si>
  <si>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</si>
  <si>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</si>
  <si>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</si>
  <si>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</si>
  <si>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</si>
  <si>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</si>
  <si>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</si>
  <si>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</si>
  <si>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</si>
  <si>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</si>
  <si>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</si>
  <si>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</si>
  <si>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</si>
  <si>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</si>
  <si>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</si>
  <si>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</si>
  <si>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</si>
  <si>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</si>
  <si>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</si>
  <si>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</si>
  <si>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</si>
  <si>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</si>
  <si>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</si>
  <si>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</si>
  <si>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</si>
  <si>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</si>
  <si>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</si>
  <si>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</si>
  <si>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</si>
  <si>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</si>
  <si>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</si>
  <si>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</si>
  <si>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</si>
  <si>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</si>
  <si>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</si>
  <si>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</si>
  <si>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</si>
  <si>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</si>
  <si>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</si>
  <si>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</si>
  <si>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</si>
  <si>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</si>
  <si>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</si>
  <si>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</si>
  <si>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</si>
  <si>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</si>
  <si>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</si>
  <si>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</si>
  <si>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</si>
  <si>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</si>
  <si>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</si>
  <si>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</si>
  <si>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</si>
  <si>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</si>
  <si>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</si>
  <si>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</si>
  <si>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</si>
  <si>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</si>
  <si>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</si>
  <si>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</si>
  <si>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</si>
  <si>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</si>
  <si>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</si>
  <si>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</si>
  <si>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</si>
  <si>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</si>
  <si>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</si>
  <si>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</si>
  <si>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</si>
  <si>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</si>
  <si>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</si>
  <si>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</si>
  <si>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</si>
  <si>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</si>
  <si>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</si>
  <si>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</si>
  <si>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</si>
  <si>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</si>
  <si>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</si>
  <si>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</si>
  <si>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</si>
  <si>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</si>
  <si>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</si>
  <si>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</si>
  <si>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</si>
  <si>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</si>
  <si>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</si>
  <si>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</si>
  <si>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</si>
  <si>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</si>
  <si>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</si>
  <si>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</si>
  <si>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</si>
  <si>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</si>
  <si>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</si>
  <si>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</si>
  <si>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</si>
  <si>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</si>
  <si>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</si>
  <si>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</si>
  <si>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</si>
  <si>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</si>
  <si>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</si>
  <si>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</si>
  <si>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</si>
  <si>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</si>
  <si>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</si>
  <si>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</si>
  <si>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</si>
  <si>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</si>
  <si>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</si>
  <si>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</si>
  <si>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</si>
  <si>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</si>
  <si>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</si>
  <si>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</si>
  <si>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</si>
  <si>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</si>
  <si>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</si>
  <si>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</si>
  <si>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</si>
  <si>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Án phí: 200; Phạt: 5.000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</si>
  <si>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</si>
  <si>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</si>
  <si>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</si>
  <si>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</si>
  <si>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</si>
  <si>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</si>
  <si>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</si>
  <si>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</si>
  <si>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</si>
  <si>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</si>
  <si>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</si>
  <si>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</si>
  <si>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</si>
  <si>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</si>
  <si>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</si>
  <si>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</si>
  <si>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</si>
  <si>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</si>
  <si>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</si>
  <si>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</si>
  <si>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</si>
  <si>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</si>
  <si>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</si>
  <si>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</si>
  <si>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</si>
  <si>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</si>
  <si>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</si>
  <si>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</si>
  <si>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</si>
  <si>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</si>
  <si>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</si>
  <si>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</si>
  <si>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</si>
  <si>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</si>
  <si>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</si>
  <si>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</si>
  <si>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</si>
  <si>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</si>
  <si>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</si>
  <si>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</si>
  <si>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</si>
  <si>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</si>
  <si>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</si>
  <si>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</si>
  <si>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</si>
  <si>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</si>
  <si>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</si>
  <si>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</si>
  <si>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</si>
  <si>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</si>
  <si>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</si>
  <si>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</si>
  <si>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</si>
  <si>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</si>
  <si>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</si>
  <si>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</si>
  <si>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</si>
  <si>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</si>
  <si>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</si>
  <si>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</si>
  <si>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</si>
  <si>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</si>
  <si>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</si>
  <si>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</si>
  <si>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</si>
  <si>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</si>
  <si>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</si>
  <si>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</si>
  <si>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</si>
  <si>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</si>
  <si>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</si>
  <si>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</si>
  <si>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</si>
  <si>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</si>
  <si>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</si>
  <si>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</si>
  <si>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</si>
  <si>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</si>
  <si>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</si>
  <si>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</si>
  <si>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</si>
  <si>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</si>
  <si>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</si>
  <si>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</si>
  <si>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</si>
  <si>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</si>
  <si>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</si>
  <si>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</si>
  <si>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</si>
  <si>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</si>
  <si>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</si>
  <si>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</si>
  <si>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</si>
  <si>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</si>
  <si>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</si>
  <si>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</si>
  <si>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</si>
  <si>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</si>
  <si>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</si>
  <si>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</si>
  <si>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</si>
  <si>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</si>
  <si>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</si>
  <si>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</si>
  <si>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</si>
  <si>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</si>
  <si>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</si>
  <si>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</si>
  <si>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</si>
  <si>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</si>
  <si>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</si>
  <si>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</si>
  <si>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</si>
  <si>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</si>
  <si>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</si>
  <si>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</si>
  <si>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</si>
  <si>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</si>
  <si>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</si>
  <si>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</si>
  <si>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</si>
  <si>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</si>
  <si>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</si>
  <si>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</si>
  <si>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</si>
  <si>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</si>
  <si>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</si>
  <si>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</si>
  <si>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</si>
  <si>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</si>
  <si>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</si>
  <si>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</si>
  <si>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</si>
  <si>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</si>
  <si>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</si>
  <si>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</si>
  <si>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</si>
  <si>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</si>
  <si>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</si>
  <si>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</si>
  <si>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</si>
  <si>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</si>
  <si>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</si>
  <si>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</si>
  <si>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</si>
  <si>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</si>
  <si>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</si>
  <si>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</si>
  <si>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</si>
  <si>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</si>
  <si>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</si>
  <si>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</si>
  <si>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</si>
  <si>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</si>
  <si>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</si>
  <si>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</si>
  <si>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</si>
  <si>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</si>
  <si>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</si>
  <si>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</si>
  <si>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</si>
  <si>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</si>
  <si>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</si>
  <si>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</si>
  <si>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</si>
  <si>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</si>
  <si>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</si>
  <si>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</si>
  <si>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</si>
  <si>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</si>
  <si>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</si>
  <si>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</si>
  <si>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</si>
  <si>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</si>
  <si>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</si>
  <si>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</si>
  <si>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</si>
  <si>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</si>
  <si>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</si>
  <si>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</si>
  <si>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</si>
  <si>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</si>
  <si>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</si>
  <si>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</si>
  <si>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</si>
  <si>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</si>
  <si>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</si>
  <si>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</si>
  <si>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</si>
  <si>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</si>
  <si>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</si>
  <si>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</si>
  <si>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</si>
  <si>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</si>
  <si>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</si>
  <si>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</si>
  <si>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</si>
  <si>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</si>
  <si>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</si>
  <si>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</si>
  <si>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</si>
  <si>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</si>
  <si>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</si>
  <si>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</si>
  <si>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</si>
  <si>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</si>
  <si>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</si>
  <si>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</si>
  <si>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</si>
  <si>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</si>
  <si>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</si>
  <si>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</si>
  <si>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</si>
  <si>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</si>
  <si>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</si>
  <si>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</si>
  <si>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</si>
  <si>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</si>
  <si>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</si>
  <si>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</si>
  <si>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</si>
  <si>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</si>
  <si>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</si>
  <si>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</si>
  <si>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</si>
  <si>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</si>
  <si>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</si>
  <si>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</si>
  <si>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</si>
  <si>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</si>
  <si>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</si>
  <si>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</si>
  <si>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</si>
  <si>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</si>
  <si>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</si>
  <si>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</si>
  <si>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</si>
  <si>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</si>
  <si>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</si>
  <si>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</si>
  <si>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</si>
  <si>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</si>
  <si>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</si>
  <si>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</si>
  <si>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</si>
  <si>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</si>
  <si>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</si>
  <si>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</si>
  <si>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</si>
  <si>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</si>
  <si>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</si>
  <si>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</si>
  <si>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</si>
  <si>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</si>
  <si>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</si>
  <si>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</si>
  <si>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</si>
  <si>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</si>
  <si>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</si>
  <si>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</si>
  <si>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</si>
  <si>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</si>
  <si>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</si>
  <si>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</si>
  <si>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</si>
  <si>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</si>
  <si>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</si>
  <si>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</si>
  <si>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</si>
  <si>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</si>
  <si>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</si>
  <si>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</si>
  <si>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</si>
  <si>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</si>
  <si>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</si>
  <si>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</si>
  <si>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</si>
  <si>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</si>
  <si>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</si>
  <si>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</si>
  <si>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</si>
  <si>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</si>
  <si>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</si>
  <si>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</si>
  <si>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</si>
  <si>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</si>
  <si>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</si>
  <si>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</si>
  <si>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</si>
  <si>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</si>
  <si>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</si>
  <si>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</si>
  <si>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</si>
  <si>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</si>
  <si>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</si>
  <si>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</si>
  <si>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</si>
  <si>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</si>
  <si>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</si>
  <si>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</si>
  <si>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</si>
  <si>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</si>
  <si>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</si>
  <si>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</si>
  <si>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</si>
  <si>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</si>
  <si>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</si>
  <si>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</si>
  <si>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</si>
  <si>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</si>
  <si>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</si>
  <si>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</si>
  <si>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</si>
  <si>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</si>
  <si>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</si>
  <si>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</si>
  <si>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</si>
  <si>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</si>
  <si>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</si>
  <si>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</si>
  <si>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</si>
  <si>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</si>
  <si>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</si>
  <si>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</si>
  <si>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</si>
  <si>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</si>
  <si>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</si>
  <si>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</si>
  <si>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</si>
  <si>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</si>
  <si>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</si>
  <si>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</si>
  <si>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</si>
  <si>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</si>
  <si>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</si>
  <si>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</si>
  <si>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</si>
  <si>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</si>
  <si>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</si>
  <si>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</si>
  <si>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</si>
  <si>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</si>
  <si>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</si>
  <si>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</si>
  <si>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</si>
  <si>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</si>
  <si>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</si>
  <si>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</si>
  <si>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</si>
  <si>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</si>
  <si>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</si>
  <si>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</si>
  <si>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</si>
  <si>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</si>
  <si>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</si>
  <si>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</si>
  <si>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</si>
  <si>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</si>
  <si>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</si>
  <si>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</si>
  <si>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</si>
  <si>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</si>
  <si>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</si>
  <si>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</si>
  <si>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</si>
  <si>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</si>
  <si>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</si>
  <si>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</si>
  <si>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</si>
  <si>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</si>
  <si>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</si>
  <si>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</si>
  <si>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</si>
  <si>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</si>
  <si>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</si>
  <si>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</si>
  <si>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</si>
  <si>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</si>
  <si>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</si>
  <si>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</si>
  <si>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</si>
  <si>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</si>
  <si>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</si>
  <si>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</si>
  <si>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</si>
  <si>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</si>
  <si>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</si>
  <si>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</si>
  <si>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</si>
  <si>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</si>
  <si>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</si>
  <si>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</si>
  <si>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</si>
  <si>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</si>
  <si>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</si>
  <si>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</si>
  <si>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</si>
  <si>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</si>
  <si>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</si>
  <si>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</si>
  <si>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</si>
  <si>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</si>
  <si>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</si>
  <si>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</si>
  <si>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</si>
  <si>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</si>
  <si>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</si>
  <si>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</si>
  <si>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</si>
  <si>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</si>
  <si>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</si>
  <si>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</si>
  <si>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</si>
  <si>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</si>
  <si>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</si>
  <si>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</si>
  <si>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</si>
  <si>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</si>
  <si>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</si>
  <si>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</si>
  <si>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</si>
  <si>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</si>
  <si>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</si>
  <si>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</si>
  <si>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</si>
  <si>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</si>
  <si>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</si>
  <si>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</si>
  <si>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</si>
  <si>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</si>
  <si>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</si>
  <si>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</si>
  <si>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</si>
  <si>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</si>
  <si>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</si>
  <si>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</si>
  <si>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</si>
  <si>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</si>
  <si>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</si>
  <si>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</si>
  <si>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</si>
  <si>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</si>
  <si>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</si>
  <si>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</si>
  <si>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</si>
  <si>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</si>
  <si>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</si>
  <si>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</si>
  <si>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</si>
  <si>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</si>
  <si>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</si>
  <si>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</si>
  <si>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</si>
  <si>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</si>
  <si>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</si>
  <si>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</si>
  <si>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</si>
  <si>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</si>
  <si>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</si>
  <si>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</si>
  <si>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</si>
  <si>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</si>
  <si>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</si>
  <si>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</si>
  <si>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</si>
  <si>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</si>
  <si>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</si>
  <si>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</si>
  <si>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</si>
  <si>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</si>
  <si>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</si>
  <si>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</si>
  <si>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</si>
  <si>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</si>
  <si>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</si>
  <si>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</si>
  <si>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</si>
  <si>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</si>
  <si>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</si>
  <si>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</si>
  <si>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</si>
  <si>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</si>
  <si>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</si>
  <si>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</si>
  <si>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</si>
  <si>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</si>
  <si>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</si>
  <si>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</si>
  <si>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</si>
  <si>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</si>
  <si>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</si>
  <si>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</si>
  <si>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</si>
  <si>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</si>
  <si>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</si>
  <si>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</si>
  <si>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</si>
  <si>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</si>
  <si>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</si>
  <si>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</si>
  <si>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</si>
  <si>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</si>
  <si>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</si>
  <si>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</si>
  <si>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</si>
  <si>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</si>
  <si>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</si>
  <si>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149/CĐ/30/8/2006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</si>
  <si>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</si>
  <si>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</si>
  <si>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</si>
  <si>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</si>
  <si>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</si>
  <si>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</si>
  <si>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</si>
  <si>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</si>
  <si>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</si>
  <si>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</si>
  <si>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</si>
  <si>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</si>
  <si>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</si>
  <si>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</si>
  <si>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</si>
  <si>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</si>
  <si>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</si>
  <si>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</si>
  <si>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</si>
  <si>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</si>
  <si>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</si>
  <si>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</si>
  <si>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</si>
  <si>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</si>
  <si>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</si>
  <si>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</si>
  <si>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</si>
  <si>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</si>
  <si>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</si>
  <si>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</si>
  <si>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</si>
  <si>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</si>
  <si>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</si>
  <si>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</si>
  <si>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</si>
  <si>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</si>
  <si>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</si>
  <si>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</si>
  <si>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</si>
  <si>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</si>
  <si>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</si>
  <si>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</si>
  <si>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</si>
  <si>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</si>
  <si>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</si>
  <si>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</si>
  <si>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</si>
  <si>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</si>
  <si>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</si>
  <si>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</si>
  <si>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</si>
  <si>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</si>
  <si>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</si>
  <si>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</si>
  <si>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</si>
  <si>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</si>
  <si>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</si>
  <si>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</si>
  <si>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</si>
  <si>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</si>
  <si>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</si>
  <si>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</si>
  <si>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</si>
  <si>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</si>
  <si>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</si>
  <si>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</si>
  <si>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</si>
  <si>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</si>
  <si>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</si>
  <si>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</si>
  <si>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</si>
  <si>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</si>
  <si>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</si>
  <si>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</si>
  <si>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</si>
  <si>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</si>
  <si>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</si>
  <si>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</si>
  <si>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</si>
  <si>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</si>
  <si>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</si>
  <si>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</si>
  <si>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</si>
  <si>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</si>
  <si>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</si>
  <si>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</si>
  <si>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</si>
  <si>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</si>
  <si>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</si>
  <si>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</si>
  <si>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</si>
  <si>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</si>
  <si>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</si>
  <si>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</si>
  <si>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</si>
  <si>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</si>
  <si>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</si>
  <si>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</si>
  <si>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</si>
  <si>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</si>
  <si>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</si>
  <si>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</si>
  <si>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</si>
  <si>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</si>
  <si>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</si>
  <si>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</si>
  <si>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</si>
  <si>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</si>
  <si>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</si>
  <si>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</si>
  <si>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</si>
  <si>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</si>
  <si>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</si>
  <si>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</si>
  <si>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</si>
  <si>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</si>
  <si>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</si>
  <si>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</si>
  <si>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</si>
  <si>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</si>
  <si>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</si>
  <si>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</si>
  <si>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</si>
  <si>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</si>
  <si>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</si>
  <si>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</si>
  <si>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</si>
  <si>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</si>
  <si>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</si>
  <si>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</si>
  <si>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</si>
  <si>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</si>
  <si>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</si>
  <si>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</si>
  <si>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</si>
  <si>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</si>
  <si>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</si>
  <si>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</si>
  <si>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</si>
  <si>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</si>
  <si>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</si>
  <si>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</si>
  <si>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</si>
  <si>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</si>
  <si>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</si>
  <si>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</si>
  <si>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</si>
  <si>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</si>
  <si>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</si>
  <si>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</si>
  <si>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</si>
  <si>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</si>
  <si>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</si>
  <si>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</si>
  <si>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</si>
  <si>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</si>
  <si>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</si>
  <si>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</si>
  <si>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</si>
  <si>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</si>
  <si>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</si>
  <si>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</si>
  <si>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</si>
  <si>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</si>
  <si>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</si>
  <si>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</si>
  <si>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</si>
  <si>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</si>
  <si>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</si>
  <si>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</si>
  <si>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</si>
  <si>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</si>
  <si>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</si>
  <si>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</si>
  <si>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</si>
  <si>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</si>
  <si>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</si>
  <si>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</si>
  <si>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</si>
  <si>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</si>
  <si>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</si>
  <si>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</si>
  <si>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</si>
  <si>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</si>
  <si>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</si>
  <si>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</si>
  <si>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</si>
  <si>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</si>
  <si>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</si>
  <si>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</si>
  <si>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</si>
  <si>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</si>
  <si>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</si>
  <si>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</si>
  <si>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</si>
  <si>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</si>
  <si>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</si>
  <si>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</si>
  <si>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</si>
  <si>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</si>
  <si>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</si>
  <si>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</si>
  <si>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</si>
  <si>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</si>
  <si>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</si>
  <si>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</si>
  <si>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</si>
  <si>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</si>
  <si>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</si>
  <si>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</si>
  <si>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</si>
  <si>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</si>
  <si>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</si>
  <si>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</si>
  <si>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</si>
  <si>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</si>
  <si>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</si>
  <si>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</si>
  <si>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</si>
  <si>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</si>
  <si>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</si>
  <si>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</si>
  <si>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</si>
  <si>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</si>
  <si>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</si>
  <si>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</si>
  <si>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</si>
  <si>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</si>
  <si>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</si>
  <si>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</si>
  <si>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</si>
  <si>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</si>
  <si>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</si>
  <si>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</si>
  <si>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</si>
  <si>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</si>
  <si>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</si>
  <si>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</si>
  <si>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</si>
  <si>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</si>
  <si>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</si>
  <si>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</si>
  <si>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</si>
  <si>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</si>
  <si>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</si>
  <si>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</si>
  <si>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</si>
  <si>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</si>
  <si>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</si>
  <si>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</si>
  <si>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</si>
  <si>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</si>
  <si>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</si>
  <si>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</si>
  <si>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</si>
  <si>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</si>
  <si>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</si>
  <si>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</si>
  <si>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</si>
  <si>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</si>
  <si>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</si>
  <si>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</si>
  <si>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</si>
  <si>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</si>
  <si>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</si>
  <si>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</si>
  <si>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</si>
  <si>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</si>
  <si>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</si>
  <si>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</si>
  <si>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</si>
  <si>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</si>
  <si>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</si>
  <si>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</si>
  <si>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</si>
  <si>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</si>
  <si>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</si>
  <si>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</si>
  <si>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</si>
  <si>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</si>
  <si>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</si>
  <si>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</si>
  <si>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</si>
  <si>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</si>
  <si>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</si>
  <si>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</si>
  <si>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</si>
  <si>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</si>
  <si>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</si>
  <si>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</si>
  <si>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</si>
  <si>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</si>
  <si>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</si>
  <si>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</si>
  <si>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</si>
  <si>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</si>
  <si>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</si>
  <si>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</si>
  <si>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</si>
  <si>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</si>
  <si>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</si>
  <si>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</si>
  <si>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</si>
  <si>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</si>
  <si>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</si>
  <si>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</si>
  <si>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</si>
  <si>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</si>
  <si>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</si>
  <si>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</si>
  <si>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</si>
  <si>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</si>
  <si>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</si>
  <si>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</si>
  <si>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</si>
  <si>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</si>
  <si>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</si>
  <si>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</si>
  <si>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</si>
  <si>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</si>
  <si>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</si>
  <si>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</si>
  <si>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</si>
  <si>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</si>
  <si>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</si>
  <si>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</si>
  <si>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</si>
  <si>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</si>
  <si>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</si>
  <si>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</si>
  <si>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</si>
  <si>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</si>
  <si>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</si>
  <si>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</si>
  <si>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</si>
  <si>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</si>
  <si>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</si>
  <si>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</si>
  <si>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</si>
  <si>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</si>
  <si>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</si>
  <si>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</si>
  <si>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</si>
  <si>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</si>
  <si>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</si>
  <si>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</si>
  <si>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</si>
  <si>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</si>
  <si>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</si>
  <si>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</si>
  <si>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</si>
  <si>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</si>
  <si>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</si>
  <si>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</si>
  <si>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</si>
  <si>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</si>
  <si>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</si>
  <si>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</si>
  <si>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</si>
  <si>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</si>
  <si>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</si>
  <si>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</si>
  <si>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</si>
  <si>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</si>
  <si>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</si>
  <si>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</si>
  <si>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</si>
  <si>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</si>
  <si>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</si>
  <si>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</si>
  <si>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</si>
  <si>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</si>
  <si>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</si>
  <si>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</si>
  <si>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</si>
  <si>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</si>
  <si>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</si>
  <si>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</si>
  <si>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</si>
  <si>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</si>
  <si>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</si>
  <si>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</si>
  <si>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</si>
  <si>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</si>
  <si>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</si>
  <si>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</si>
  <si>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</si>
  <si>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</si>
  <si>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</si>
  <si>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</si>
  <si>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</si>
  <si>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</si>
  <si>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</si>
  <si>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</si>
  <si>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</si>
  <si>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</si>
  <si>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</si>
  <si>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</si>
  <si>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</si>
  <si>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</si>
  <si>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</si>
  <si>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</si>
  <si>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</si>
  <si>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</si>
  <si>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</si>
  <si>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</si>
  <si>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</si>
  <si>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</si>
  <si>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</si>
  <si>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</si>
  <si>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</si>
  <si>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</si>
  <si>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</si>
  <si>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</si>
  <si>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</si>
  <si>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</si>
  <si>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</si>
  <si>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</si>
  <si>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</si>
  <si>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</si>
  <si>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</si>
  <si>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</si>
  <si>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</si>
  <si>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</si>
  <si>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</si>
  <si>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</si>
  <si>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</si>
  <si>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</si>
  <si>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</si>
  <si>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</si>
  <si>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</si>
  <si>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</si>
  <si>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</si>
  <si>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</si>
  <si>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</si>
  <si>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</si>
  <si>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</si>
  <si>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</si>
  <si>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</si>
  <si>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</si>
  <si>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</si>
  <si>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</si>
  <si>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</si>
  <si>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</si>
  <si>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</si>
  <si>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</si>
  <si>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</si>
  <si>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</si>
  <si>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</si>
  <si>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</si>
  <si>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</si>
  <si>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</si>
  <si>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</si>
  <si>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</si>
  <si>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</si>
  <si>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</si>
  <si>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</si>
  <si>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</si>
  <si>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</si>
  <si>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</si>
  <si>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</si>
  <si>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</si>
  <si>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</si>
  <si>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</si>
  <si>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</si>
  <si>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</si>
  <si>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</si>
  <si>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</si>
  <si>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</si>
  <si>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</si>
  <si>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</si>
  <si>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</si>
  <si>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</si>
  <si>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</si>
  <si>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</si>
  <si>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</si>
  <si>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</si>
  <si>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</si>
  <si>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</si>
  <si>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</si>
  <si>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</si>
  <si>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</si>
  <si>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</si>
  <si>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</si>
  <si>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</si>
  <si>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</si>
  <si>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</si>
  <si>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</si>
  <si>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</si>
  <si>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</si>
  <si>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</si>
  <si>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</si>
  <si>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</si>
  <si>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</si>
  <si>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</si>
  <si>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</si>
  <si>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</si>
  <si>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</si>
  <si>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</si>
  <si>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</si>
  <si>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</si>
  <si>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</si>
  <si>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</si>
  <si>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</si>
  <si>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</si>
  <si>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</si>
  <si>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</si>
  <si>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</si>
  <si>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</si>
  <si>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</si>
  <si>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</si>
  <si>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</si>
  <si>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</si>
  <si>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</si>
  <si>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</si>
  <si>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</si>
  <si>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</si>
  <si>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</si>
  <si>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</si>
  <si>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</si>
  <si>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</si>
  <si>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</si>
  <si>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</si>
  <si>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</si>
  <si>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</si>
  <si>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</si>
  <si>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</si>
  <si>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</si>
  <si>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</si>
  <si>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</si>
  <si>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</si>
  <si>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</si>
  <si>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</si>
  <si>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</si>
  <si>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</si>
  <si>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</si>
  <si>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</si>
  <si>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</si>
  <si>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</si>
  <si>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</si>
  <si>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</si>
  <si>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</si>
  <si>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</si>
  <si>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</si>
  <si>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</si>
  <si>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</si>
  <si>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</si>
  <si>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</si>
  <si>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</si>
  <si>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</si>
  <si>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</si>
  <si>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</si>
  <si>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</si>
  <si>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</si>
  <si>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</si>
  <si>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</si>
  <si>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</si>
  <si>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</si>
  <si>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</si>
  <si>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</si>
  <si>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</si>
  <si>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</si>
  <si>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</si>
  <si>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</si>
  <si>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</si>
  <si>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</si>
  <si>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</si>
  <si>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</si>
  <si>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</si>
  <si>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</si>
  <si>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</si>
  <si>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</si>
  <si>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</si>
  <si>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</si>
  <si>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</si>
  <si>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</si>
  <si>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</si>
  <si>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</si>
  <si>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</si>
  <si>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</si>
  <si>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</si>
  <si>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</si>
  <si>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</si>
  <si>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</si>
  <si>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</si>
  <si>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</si>
  <si>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</si>
  <si>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</si>
  <si>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</si>
  <si>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</si>
  <si>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</si>
  <si>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</si>
  <si>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</si>
  <si>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</si>
  <si>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</si>
  <si>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</si>
  <si>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</si>
  <si>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</si>
  <si>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</si>
  <si>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</si>
  <si>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</si>
  <si>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</si>
  <si>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</si>
  <si>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</si>
  <si>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Nguyễn Văn Phong</t>
  </si>
  <si>
    <t>Xóm 4 Tràng An, Bình Lục, Hà Nam</t>
  </si>
  <si>
    <t>62/07.08.2015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</si>
  <si>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</si>
  <si>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</si>
  <si>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</si>
  <si>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</si>
  <si>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</si>
  <si>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</si>
  <si>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</si>
  <si>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</si>
  <si>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</si>
  <si>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</si>
  <si>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</si>
  <si>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</si>
  <si>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</si>
  <si>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</si>
  <si>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</si>
  <si>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</si>
  <si>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</si>
  <si>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</si>
  <si>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</si>
  <si>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</si>
  <si>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</si>
  <si>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</si>
  <si>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</si>
  <si>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</si>
  <si>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</si>
  <si>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</si>
  <si>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</si>
  <si>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</si>
  <si>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</si>
  <si>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</si>
  <si>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</si>
  <si>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</si>
  <si>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</si>
  <si>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</si>
  <si>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</si>
  <si>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</si>
  <si>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</si>
  <si>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</si>
  <si>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</si>
  <si>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</si>
  <si>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</si>
  <si>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</si>
  <si>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</si>
  <si>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</si>
  <si>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</si>
  <si>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</si>
  <si>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</si>
  <si>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</si>
  <si>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</si>
  <si>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</si>
  <si>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</si>
  <si>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</si>
  <si>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</si>
  <si>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</si>
  <si>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</si>
  <si>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</si>
  <si>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</si>
  <si>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</si>
  <si>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</si>
  <si>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</si>
  <si>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</si>
  <si>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</si>
  <si>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</si>
  <si>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</si>
  <si>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</si>
  <si>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</si>
  <si>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</si>
  <si>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</si>
  <si>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</si>
  <si>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</si>
  <si>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</si>
  <si>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</si>
  <si>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</si>
  <si>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</si>
  <si>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</si>
  <si>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</si>
  <si>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</si>
  <si>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</si>
  <si>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</si>
  <si>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</si>
  <si>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</si>
  <si>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</si>
  <si>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</si>
  <si>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</si>
  <si>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</si>
  <si>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</si>
  <si>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</si>
  <si>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</si>
  <si>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</si>
  <si>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</si>
  <si>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</si>
  <si>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</si>
  <si>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</si>
  <si>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</si>
  <si>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</si>
  <si>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</si>
  <si>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</si>
  <si>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</si>
  <si>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</si>
  <si>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</si>
  <si>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</si>
  <si>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</si>
  <si>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</si>
  <si>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</si>
  <si>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</si>
  <si>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</si>
  <si>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</si>
  <si>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</si>
  <si>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</si>
  <si>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</si>
  <si>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</si>
  <si>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</si>
  <si>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</si>
  <si>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</si>
  <si>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</si>
  <si>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</si>
  <si>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</si>
  <si>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</si>
  <si>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</si>
  <si>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</si>
  <si>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</si>
  <si>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</si>
  <si>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</si>
  <si>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</si>
  <si>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</si>
  <si>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</si>
  <si>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</si>
  <si>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</si>
  <si>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</si>
  <si>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</si>
  <si>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</si>
  <si>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</si>
  <si>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</si>
  <si>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</si>
  <si>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</si>
  <si>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</si>
  <si>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</si>
  <si>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</si>
  <si>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</si>
  <si>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</si>
  <si>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</si>
  <si>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</si>
  <si>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</si>
  <si>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</si>
  <si>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</si>
  <si>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</si>
  <si>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</si>
  <si>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</si>
  <si>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</si>
  <si>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</si>
  <si>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</si>
  <si>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</si>
  <si>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</si>
  <si>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</si>
  <si>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</si>
  <si>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</si>
  <si>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</si>
  <si>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</si>
  <si>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</si>
  <si>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</si>
  <si>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</si>
  <si>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</si>
  <si>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</si>
  <si>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</si>
  <si>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</si>
  <si>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</si>
  <si>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</si>
  <si>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</si>
  <si>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</si>
  <si>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</si>
  <si>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</si>
  <si>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</si>
  <si>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</si>
  <si>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</si>
  <si>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</si>
  <si>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</si>
  <si>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</si>
  <si>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</si>
  <si>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</si>
  <si>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</si>
  <si>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</si>
  <si>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</si>
  <si>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</si>
  <si>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</si>
  <si>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</si>
  <si>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</si>
  <si>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</si>
  <si>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</si>
  <si>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</si>
  <si>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</si>
  <si>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</si>
  <si>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</si>
  <si>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</si>
  <si>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</si>
  <si>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</si>
  <si>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</si>
  <si>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</si>
  <si>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</si>
  <si>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</si>
  <si>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</si>
  <si>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</si>
  <si>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</si>
  <si>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</si>
  <si>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</si>
  <si>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</si>
  <si>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</si>
  <si>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</si>
  <si>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</si>
  <si>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</si>
  <si>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</si>
  <si>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</si>
  <si>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</si>
  <si>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</si>
  <si>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</si>
  <si>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</si>
  <si>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</si>
  <si>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</si>
  <si>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</si>
  <si>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</si>
  <si>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</si>
  <si>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</si>
  <si>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</si>
  <si>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</si>
  <si>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</si>
  <si>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</si>
  <si>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</si>
  <si>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</si>
  <si>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</si>
  <si>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</si>
  <si>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</si>
  <si>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</si>
  <si>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</si>
  <si>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</si>
  <si>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</si>
  <si>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</si>
  <si>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</si>
  <si>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</si>
  <si>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</si>
  <si>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</si>
  <si>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</si>
  <si>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</si>
  <si>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</si>
  <si>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</si>
  <si>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</si>
  <si>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</si>
  <si>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</si>
  <si>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</si>
  <si>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</si>
  <si>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</si>
  <si>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</si>
  <si>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</si>
  <si>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</si>
  <si>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</si>
  <si>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</si>
  <si>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</si>
  <si>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</si>
  <si>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</si>
  <si>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</si>
  <si>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</si>
  <si>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</si>
  <si>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</si>
  <si>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</si>
  <si>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</si>
  <si>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</si>
  <si>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</si>
  <si>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</si>
  <si>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</si>
  <si>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</si>
  <si>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</si>
  <si>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</si>
  <si>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</si>
  <si>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</si>
  <si>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</si>
  <si>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</si>
  <si>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</si>
  <si>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</si>
  <si>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</si>
  <si>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</si>
  <si>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</si>
  <si>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</si>
  <si>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</si>
  <si>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</si>
  <si>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</si>
  <si>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</si>
  <si>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</si>
  <si>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</si>
  <si>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</si>
  <si>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</si>
  <si>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</si>
  <si>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</si>
  <si>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</si>
  <si>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</si>
  <si>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</si>
  <si>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</si>
  <si>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</si>
  <si>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</si>
  <si>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</si>
  <si>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</si>
  <si>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</si>
  <si>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</si>
  <si>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</si>
  <si>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</si>
  <si>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</si>
  <si>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</si>
  <si>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</si>
  <si>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</si>
  <si>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</si>
  <si>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</si>
  <si>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</si>
  <si>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</si>
  <si>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</si>
  <si>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</si>
  <si>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</si>
  <si>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</si>
  <si>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</si>
  <si>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</si>
  <si>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</si>
  <si>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</si>
  <si>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Án phí DSST = 13.100</t>
  </si>
  <si>
    <t>phạt: 10969</t>
  </si>
  <si>
    <t>Phạt  = 14.625</t>
  </si>
  <si>
    <t>Án phí: 50; Phạt: 20000</t>
  </si>
  <si>
    <t>Án phí: 650; Truy thu: 20.000</t>
  </si>
  <si>
    <t>Án phí: 4.126</t>
  </si>
  <si>
    <t>Phạt: 12.278</t>
  </si>
  <si>
    <t>Phạt: 25952</t>
  </si>
  <si>
    <t>Án phí: 4729</t>
  </si>
  <si>
    <t>Trả nợ: 454.417</t>
  </si>
  <si>
    <t>Án phí: 4.002</t>
  </si>
  <si>
    <t>Án phí: 117030</t>
  </si>
  <si>
    <t>Án phí: 1.495</t>
  </si>
  <si>
    <t>135/CĐ/15,8,2005</t>
  </si>
  <si>
    <t>Tiền phạt: 4.780</t>
  </si>
  <si>
    <t>Án phí: 64252</t>
  </si>
  <si>
    <t>Truy thu:25.000</t>
  </si>
  <si>
    <t>Phạt: 10.272</t>
  </si>
  <si>
    <t>Truy thu: 20.562</t>
  </si>
  <si>
    <t>Nguyễn Tiến Dũng</t>
  </si>
  <si>
    <t>BA số 25/HSPT ngày 24/5/2017 của TA Hà Nam</t>
  </si>
  <si>
    <t>409/13.7.2017</t>
  </si>
  <si>
    <t>Phạt: 3.920</t>
  </si>
  <si>
    <t>17/19.6.2018</t>
  </si>
  <si>
    <t>Bồi thường NSNN: 244180</t>
  </si>
  <si>
    <t>Ngô Văn Hiếu</t>
  </si>
  <si>
    <t>BA số 43/HSPT ngày 14/8/2018 của TA Hà Nam</t>
  </si>
  <si>
    <t>610/05,9,2018</t>
  </si>
  <si>
    <t>Án phií: 4,824</t>
  </si>
  <si>
    <t>02/15,11,2018</t>
  </si>
  <si>
    <t>Đỗ Sơn Lâm</t>
  </si>
  <si>
    <t>BA số 26/HSST ngày 12/6/2018 của TA Phủ Lý</t>
  </si>
  <si>
    <t>54/10,10,2018</t>
  </si>
  <si>
    <t>Án phí: 16,571</t>
  </si>
  <si>
    <t>01/01,11,2018</t>
  </si>
  <si>
    <t>Phạm Văn Phương</t>
  </si>
  <si>
    <t>BA số 40/HSPT ngày 28/11/2011 của TA Đà Nẵng</t>
  </si>
  <si>
    <t>96/04,01,2012</t>
  </si>
  <si>
    <t>Phạt: 8,400</t>
  </si>
  <si>
    <t>42/29,9,2017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</si>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</sst>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09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i/>
      <sz val="10"/>
      <name val="MS Sans Serif"/>
      <family val="2"/>
    </font>
    <font>
      <sz val="12"/>
      <color indexed="56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312">
    <xf numFmtId="0" fontId="0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20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>
      <alignment/>
      <protection/>
    </xf>
    <xf numFmtId="9" fontId="33" fillId="0" borderId="0" applyFont="0" applyFill="0" applyBorder="0" applyAlignment="0" applyProtection="0"/>
    <xf numFmtId="0" fontId="34" fillId="2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>
      <alignment/>
      <protection/>
    </xf>
    <xf numFmtId="0" fontId="37" fillId="2" borderId="0">
      <alignment/>
      <protection/>
    </xf>
    <xf numFmtId="0" fontId="38" fillId="0" borderId="0">
      <alignment wrapText="1"/>
      <protection/>
    </xf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7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87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8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8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8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8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8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7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20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21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94" fontId="33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8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182" fontId="1" fillId="0" borderId="0" applyFill="0" applyBorder="0" applyAlignment="0">
      <protection/>
    </xf>
    <xf numFmtId="0" fontId="89" fillId="2" borderId="1" applyNumberFormat="0" applyAlignment="0" applyProtection="0"/>
    <xf numFmtId="0" fontId="45" fillId="2" borderId="1" applyNumberFormat="0" applyAlignment="0" applyProtection="0"/>
    <xf numFmtId="0" fontId="45" fillId="2" borderId="1" applyNumberFormat="0" applyAlignment="0" applyProtection="0"/>
    <xf numFmtId="0" fontId="46" fillId="0" borderId="0">
      <alignment/>
      <protection/>
    </xf>
    <xf numFmtId="0" fontId="90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5" fillId="0" borderId="0">
      <alignment/>
      <protection/>
    </xf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213" fontId="1" fillId="0" borderId="0">
      <alignment/>
      <protection/>
    </xf>
    <xf numFmtId="182" fontId="25" fillId="0" borderId="3">
      <alignment/>
      <protection/>
    </xf>
    <xf numFmtId="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14" fontId="1" fillId="0" borderId="0">
      <alignment/>
      <protection/>
    </xf>
    <xf numFmtId="3" fontId="36" fillId="0" borderId="0" applyFont="0" applyBorder="0" applyAlignment="0">
      <protection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36" fillId="0" borderId="0" applyFont="0" applyBorder="0" applyAlignment="0">
      <protection/>
    </xf>
    <xf numFmtId="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38" fontId="51" fillId="22" borderId="0" applyNumberFormat="0" applyBorder="0" applyAlignment="0" applyProtection="0"/>
    <xf numFmtId="0" fontId="52" fillId="0" borderId="0">
      <alignment horizontal="left"/>
      <protection/>
    </xf>
    <xf numFmtId="0" fontId="53" fillId="0" borderId="4" applyNumberFormat="0" applyAlignment="0" applyProtection="0"/>
    <xf numFmtId="0" fontId="53" fillId="0" borderId="5">
      <alignment horizontal="left" vertical="center"/>
      <protection/>
    </xf>
    <xf numFmtId="0" fontId="9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94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9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57" fillId="0" borderId="0">
      <alignment/>
      <protection locked="0"/>
    </xf>
    <xf numFmtId="207" fontId="57" fillId="0" borderId="0">
      <alignment/>
      <protection locked="0"/>
    </xf>
    <xf numFmtId="0" fontId="19" fillId="0" borderId="0" applyNumberFormat="0" applyFill="0" applyBorder="0" applyAlignment="0" applyProtection="0"/>
    <xf numFmtId="0" fontId="96" fillId="8" borderId="1" applyNumberFormat="0" applyAlignment="0" applyProtection="0"/>
    <xf numFmtId="10" fontId="51" fillId="22" borderId="9" applyNumberFormat="0" applyBorder="0" applyAlignment="0" applyProtection="0"/>
    <xf numFmtId="0" fontId="58" fillId="8" borderId="1" applyNumberFormat="0" applyAlignment="0" applyProtection="0"/>
    <xf numFmtId="0" fontId="58" fillId="8" borderId="1" applyNumberFormat="0" applyAlignment="0" applyProtection="0"/>
    <xf numFmtId="0" fontId="58" fillId="8" borderId="1" applyNumberFormat="0" applyAlignment="0" applyProtection="0"/>
    <xf numFmtId="0" fontId="1" fillId="0" borderId="0">
      <alignment/>
      <protection/>
    </xf>
    <xf numFmtId="0" fontId="97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11">
      <alignment/>
      <protection/>
    </xf>
    <xf numFmtId="190" fontId="62" fillId="0" borderId="12">
      <alignment/>
      <protection/>
    </xf>
    <xf numFmtId="198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89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63" fillId="0" borderId="0" applyNumberFormat="0" applyFont="0" applyFill="0" applyAlignment="0">
      <protection/>
    </xf>
    <xf numFmtId="0" fontId="98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5" fillId="0" borderId="0">
      <alignment/>
      <protection/>
    </xf>
    <xf numFmtId="37" fontId="65" fillId="0" borderId="0">
      <alignment/>
      <protection/>
    </xf>
    <xf numFmtId="204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4" borderId="13" applyNumberFormat="0" applyFont="0" applyAlignment="0" applyProtection="0"/>
    <xf numFmtId="0" fontId="9" fillId="24" borderId="13" applyNumberFormat="0" applyFont="0" applyAlignment="0" applyProtection="0"/>
    <xf numFmtId="188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9" fillId="2" borderId="14" applyNumberFormat="0" applyAlignment="0" applyProtection="0"/>
    <xf numFmtId="0" fontId="70" fillId="2" borderId="14" applyNumberFormat="0" applyAlignment="0" applyProtection="0"/>
    <xf numFmtId="0" fontId="70" fillId="2" borderId="14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>
      <alignment/>
      <protection/>
    </xf>
    <xf numFmtId="0" fontId="61" fillId="0" borderId="0">
      <alignment/>
      <protection/>
    </xf>
    <xf numFmtId="209" fontId="25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25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6" fontId="25" fillId="0" borderId="15">
      <alignment horizontal="center"/>
      <protection/>
    </xf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1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210" fontId="25" fillId="0" borderId="0">
      <alignment/>
      <protection/>
    </xf>
    <xf numFmtId="211" fontId="25" fillId="0" borderId="9">
      <alignment/>
      <protection/>
    </xf>
    <xf numFmtId="201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" fillId="0" borderId="0">
      <alignment vertical="center"/>
      <protection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0" fontId="80" fillId="0" borderId="0">
      <alignment/>
      <protection/>
    </xf>
    <xf numFmtId="0" fontId="63" fillId="0" borderId="0">
      <alignment/>
      <protection/>
    </xf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8" fontId="81" fillId="0" borderId="0" applyFont="0" applyFill="0" applyBorder="0" applyAlignment="0" applyProtection="0"/>
    <xf numFmtId="197" fontId="79" fillId="0" borderId="0" applyFont="0" applyFill="0" applyBorder="0" applyAlignment="0" applyProtection="0"/>
  </cellStyleXfs>
  <cellXfs count="8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229" applyFont="1" applyFill="1">
      <alignment/>
      <protection/>
    </xf>
    <xf numFmtId="0" fontId="7" fillId="0" borderId="0" xfId="229" applyFont="1" applyFill="1" applyBorder="1">
      <alignment/>
      <protection/>
    </xf>
    <xf numFmtId="0" fontId="5" fillId="0" borderId="0" xfId="229" applyFont="1" applyFill="1" applyBorder="1">
      <alignment/>
      <protection/>
    </xf>
    <xf numFmtId="0" fontId="5" fillId="0" borderId="0" xfId="229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9" xfId="229" applyFont="1" applyFill="1" applyBorder="1" applyAlignment="1">
      <alignment horizontal="center" vertical="center" wrapText="1"/>
      <protection/>
    </xf>
    <xf numFmtId="0" fontId="9" fillId="0" borderId="9" xfId="229" applyFont="1" applyFill="1" applyBorder="1" applyAlignment="1">
      <alignment horizontal="center" vertical="center" wrapText="1"/>
      <protection/>
    </xf>
    <xf numFmtId="0" fontId="11" fillId="0" borderId="9" xfId="229" applyFont="1" applyFill="1" applyBorder="1" applyAlignment="1">
      <alignment horizontal="center" vertical="center" wrapText="1"/>
      <protection/>
    </xf>
    <xf numFmtId="0" fontId="11" fillId="0" borderId="9" xfId="229" applyFont="1" applyFill="1" applyBorder="1" applyAlignment="1">
      <alignment vertical="center" wrapText="1"/>
      <protection/>
    </xf>
    <xf numFmtId="0" fontId="11" fillId="0" borderId="9" xfId="229" applyFont="1" applyFill="1" applyBorder="1" applyAlignment="1">
      <alignment horizontal="left" vertical="center" wrapText="1"/>
      <protection/>
    </xf>
    <xf numFmtId="0" fontId="10" fillId="0" borderId="9" xfId="229" applyFont="1" applyFill="1" applyBorder="1" applyAlignment="1">
      <alignment vertical="center" wrapText="1"/>
      <protection/>
    </xf>
    <xf numFmtId="0" fontId="10" fillId="0" borderId="9" xfId="229" applyFont="1" applyFill="1" applyBorder="1" applyAlignment="1">
      <alignment horizontal="left" vertical="center" wrapText="1"/>
      <protection/>
    </xf>
    <xf numFmtId="172" fontId="9" fillId="0" borderId="9" xfId="233" applyNumberFormat="1" applyFont="1" applyBorder="1" applyAlignment="1" applyProtection="1">
      <alignment horizontal="left" vertical="center" wrapText="1"/>
      <protection hidden="1" locked="0"/>
    </xf>
    <xf numFmtId="0" fontId="9" fillId="0" borderId="9" xfId="233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229" applyFont="1" applyBorder="1" applyAlignment="1">
      <alignment horizontal="center" vertical="center" wrapText="1"/>
      <protection/>
    </xf>
    <xf numFmtId="0" fontId="12" fillId="0" borderId="9" xfId="229" applyFont="1" applyBorder="1" applyAlignment="1">
      <alignment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9" fillId="22" borderId="9" xfId="233" applyFont="1" applyFill="1" applyBorder="1" applyAlignment="1">
      <alignment horizontal="left" vertical="center" wrapText="1"/>
      <protection/>
    </xf>
    <xf numFmtId="14" fontId="9" fillId="22" borderId="9" xfId="233" applyNumberFormat="1" applyFont="1" applyFill="1" applyBorder="1" applyAlignment="1">
      <alignment horizontal="left" vertical="center" wrapText="1"/>
      <protection/>
    </xf>
    <xf numFmtId="0" fontId="15" fillId="25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6" fillId="25" borderId="9" xfId="0" applyFont="1" applyFill="1" applyBorder="1" applyAlignment="1">
      <alignment horizontal="left" vertical="center" wrapText="1"/>
    </xf>
    <xf numFmtId="0" fontId="15" fillId="25" borderId="9" xfId="0" applyFont="1" applyFill="1" applyBorder="1" applyAlignment="1">
      <alignment horizontal="left" vertical="center" wrapText="1"/>
    </xf>
    <xf numFmtId="0" fontId="15" fillId="25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22" borderId="9" xfId="0" applyFont="1" applyFill="1" applyBorder="1" applyAlignment="1">
      <alignment horizontal="left" vertical="center" wrapText="1"/>
    </xf>
    <xf numFmtId="0" fontId="9" fillId="22" borderId="9" xfId="0" applyFont="1" applyFill="1" applyBorder="1" applyAlignment="1">
      <alignment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5" fillId="22" borderId="9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9" xfId="243" applyNumberFormat="1" applyFont="1" applyFill="1" applyBorder="1" applyAlignment="1">
      <alignment horizontal="left" vertical="center" wrapText="1"/>
      <protection/>
    </xf>
    <xf numFmtId="0" fontId="9" fillId="0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229" applyFont="1" applyFill="1" applyAlignment="1">
      <alignment wrapText="1"/>
      <protection/>
    </xf>
    <xf numFmtId="0" fontId="5" fillId="0" borderId="0" xfId="229" applyFont="1" applyFill="1" applyAlignment="1">
      <alignment horizontal="center" wrapText="1"/>
      <protection/>
    </xf>
    <xf numFmtId="0" fontId="4" fillId="0" borderId="0" xfId="229" applyFont="1" applyFill="1" applyAlignment="1">
      <alignment horizontal="center" wrapText="1"/>
      <protection/>
    </xf>
    <xf numFmtId="0" fontId="4" fillId="0" borderId="0" xfId="229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16" fillId="25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vertical="center" wrapText="1"/>
    </xf>
    <xf numFmtId="0" fontId="7" fillId="0" borderId="0" xfId="229" applyFont="1" applyFill="1" applyAlignment="1">
      <alignment horizontal="center" wrapText="1"/>
      <protection/>
    </xf>
    <xf numFmtId="0" fontId="9" fillId="0" borderId="0" xfId="229" applyFont="1" applyFill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175" fontId="15" fillId="0" borderId="0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justify" vertical="center"/>
    </xf>
    <xf numFmtId="14" fontId="9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 vertical="center"/>
    </xf>
    <xf numFmtId="0" fontId="9" fillId="0" borderId="9" xfId="229" applyFont="1" applyBorder="1" applyAlignment="1">
      <alignment horizontal="left" vertical="center"/>
      <protection/>
    </xf>
    <xf numFmtId="0" fontId="15" fillId="0" borderId="9" xfId="0" applyFont="1" applyBorder="1" applyAlignment="1">
      <alignment horizontal="left" vertical="center"/>
    </xf>
    <xf numFmtId="0" fontId="4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22" borderId="9" xfId="0" applyFont="1" applyFill="1" applyBorder="1" applyAlignment="1">
      <alignment horizontal="center" vertical="center" wrapText="1"/>
    </xf>
    <xf numFmtId="14" fontId="15" fillId="22" borderId="9" xfId="0" applyNumberFormat="1" applyFont="1" applyFill="1" applyBorder="1" applyAlignment="1">
      <alignment horizontal="left" vertical="center" wrapText="1"/>
    </xf>
    <xf numFmtId="0" fontId="5" fillId="0" borderId="0" xfId="229" applyFont="1" applyFill="1" applyAlignment="1">
      <alignment vertical="center" wrapText="1"/>
      <protection/>
    </xf>
    <xf numFmtId="0" fontId="9" fillId="0" borderId="9" xfId="233" applyFont="1" applyBorder="1" applyAlignment="1">
      <alignment vertical="center"/>
      <protection/>
    </xf>
    <xf numFmtId="0" fontId="15" fillId="22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229" applyFont="1" applyFill="1" applyAlignment="1">
      <alignment vertical="center" wrapText="1"/>
      <protection/>
    </xf>
    <xf numFmtId="14" fontId="9" fillId="0" borderId="9" xfId="233" applyNumberFormat="1" applyFont="1" applyBorder="1" applyAlignment="1">
      <alignment horizontal="left" vertical="center"/>
      <protection/>
    </xf>
    <xf numFmtId="0" fontId="9" fillId="0" borderId="9" xfId="233" applyFont="1" applyBorder="1" applyAlignment="1">
      <alignment horizontal="left" vertical="center"/>
      <protection/>
    </xf>
    <xf numFmtId="0" fontId="5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229" applyFont="1" applyFill="1" applyAlignment="1">
      <alignment horizontal="left" vertical="center" wrapText="1"/>
      <protection/>
    </xf>
    <xf numFmtId="0" fontId="8" fillId="0" borderId="9" xfId="229" applyFont="1" applyFill="1" applyBorder="1" applyAlignment="1">
      <alignment horizontal="left" vertical="center" wrapText="1"/>
      <protection/>
    </xf>
    <xf numFmtId="14" fontId="15" fillId="0" borderId="9" xfId="0" applyNumberFormat="1" applyFont="1" applyBorder="1" applyAlignment="1">
      <alignment horizontal="left" vertical="center"/>
    </xf>
    <xf numFmtId="14" fontId="9" fillId="0" borderId="9" xfId="229" applyNumberFormat="1" applyFont="1" applyBorder="1" applyAlignment="1">
      <alignment horizontal="left" vertical="center"/>
      <protection/>
    </xf>
    <xf numFmtId="0" fontId="16" fillId="25" borderId="15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229" applyFont="1" applyFill="1" applyAlignment="1">
      <alignment horizontal="left" vertical="center" wrapText="1"/>
      <protection/>
    </xf>
    <xf numFmtId="0" fontId="10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/>
    </xf>
    <xf numFmtId="0" fontId="15" fillId="25" borderId="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9" xfId="229" applyFont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10" fillId="0" borderId="9" xfId="229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left" vertical="center"/>
    </xf>
    <xf numFmtId="0" fontId="9" fillId="0" borderId="9" xfId="229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9" fillId="0" borderId="9" xfId="243" applyFont="1" applyFill="1" applyBorder="1" applyAlignment="1">
      <alignment horizontal="left" vertical="center" wrapText="1"/>
      <protection/>
    </xf>
    <xf numFmtId="0" fontId="7" fillId="0" borderId="0" xfId="229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2" borderId="1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175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9" fillId="0" borderId="0" xfId="229" applyFont="1" applyBorder="1" applyAlignment="1">
      <alignment horizontal="left" vertical="center"/>
      <protection/>
    </xf>
    <xf numFmtId="0" fontId="9" fillId="0" borderId="0" xfId="229" applyFont="1" applyFill="1" applyAlignment="1">
      <alignment horizontal="left" vertical="center"/>
      <protection/>
    </xf>
    <xf numFmtId="0" fontId="15" fillId="0" borderId="1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5" fillId="22" borderId="15" xfId="24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3" fillId="25" borderId="0" xfId="0" applyFont="1" applyFill="1" applyBorder="1" applyAlignment="1">
      <alignment/>
    </xf>
    <xf numFmtId="0" fontId="10" fillId="25" borderId="18" xfId="229" applyFont="1" applyFill="1" applyBorder="1" applyAlignment="1">
      <alignment horizontal="center" vertical="center" wrapText="1"/>
      <protection/>
    </xf>
    <xf numFmtId="0" fontId="10" fillId="25" borderId="15" xfId="229" applyFont="1" applyFill="1" applyBorder="1" applyAlignment="1">
      <alignment horizontal="center" vertical="center" wrapText="1"/>
      <protection/>
    </xf>
    <xf numFmtId="0" fontId="10" fillId="25" borderId="15" xfId="229" applyFont="1" applyFill="1" applyBorder="1" applyAlignment="1">
      <alignment horizontal="left" vertical="center" wrapText="1"/>
      <protection/>
    </xf>
    <xf numFmtId="0" fontId="10" fillId="25" borderId="9" xfId="229" applyFont="1" applyFill="1" applyBorder="1" applyAlignment="1">
      <alignment horizontal="left" vertical="center" wrapText="1"/>
      <protection/>
    </xf>
    <xf numFmtId="0" fontId="10" fillId="25" borderId="18" xfId="229" applyFont="1" applyFill="1" applyBorder="1" applyAlignment="1">
      <alignment horizontal="left" vertical="center" wrapText="1"/>
      <protection/>
    </xf>
    <xf numFmtId="0" fontId="10" fillId="25" borderId="9" xfId="229" applyFont="1" applyFill="1" applyBorder="1" applyAlignment="1">
      <alignment vertical="center" wrapText="1"/>
      <protection/>
    </xf>
    <xf numFmtId="0" fontId="10" fillId="25" borderId="9" xfId="229" applyFont="1" applyFill="1" applyBorder="1" applyAlignment="1">
      <alignment horizontal="center" vertical="center" wrapText="1"/>
      <protection/>
    </xf>
    <xf numFmtId="0" fontId="7" fillId="0" borderId="0" xfId="229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25" borderId="18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left" vertical="center"/>
    </xf>
    <xf numFmtId="0" fontId="16" fillId="25" borderId="18" xfId="0" applyFont="1" applyFill="1" applyBorder="1" applyAlignment="1">
      <alignment horizontal="left" vertical="center" wrapText="1"/>
    </xf>
    <xf numFmtId="0" fontId="16" fillId="25" borderId="18" xfId="0" applyFont="1" applyFill="1" applyBorder="1" applyAlignment="1">
      <alignment horizontal="left" vertical="center"/>
    </xf>
    <xf numFmtId="0" fontId="16" fillId="25" borderId="9" xfId="0" applyFont="1" applyFill="1" applyBorder="1" applyAlignment="1">
      <alignment vertical="center"/>
    </xf>
    <xf numFmtId="0" fontId="10" fillId="25" borderId="1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25" borderId="0" xfId="0" applyFont="1" applyFill="1" applyAlignment="1">
      <alignment vertical="center" wrapText="1"/>
    </xf>
    <xf numFmtId="0" fontId="10" fillId="25" borderId="9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left" vertical="center" wrapText="1"/>
    </xf>
    <xf numFmtId="0" fontId="10" fillId="25" borderId="9" xfId="0" applyFont="1" applyFill="1" applyBorder="1" applyAlignment="1">
      <alignment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25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0" fillId="25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5" fillId="22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9" fillId="22" borderId="17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9" fillId="0" borderId="0" xfId="229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9" xfId="234" applyFont="1" applyBorder="1" applyAlignment="1">
      <alignment horizontal="left" vertical="center" wrapText="1"/>
      <protection/>
    </xf>
    <xf numFmtId="14" fontId="9" fillId="0" borderId="9" xfId="0" applyNumberFormat="1" applyFont="1" applyBorder="1" applyAlignment="1">
      <alignment horizontal="left" vertical="center" wrapText="1"/>
    </xf>
    <xf numFmtId="0" fontId="9" fillId="22" borderId="18" xfId="0" applyFont="1" applyFill="1" applyBorder="1" applyAlignment="1">
      <alignment vertical="center" wrapText="1"/>
    </xf>
    <xf numFmtId="14" fontId="9" fillId="0" borderId="9" xfId="229" applyNumberFormat="1" applyFont="1" applyBorder="1" applyAlignment="1">
      <alignment horizontal="left" vertical="center" wrapText="1"/>
      <protection/>
    </xf>
    <xf numFmtId="14" fontId="9" fillId="0" borderId="9" xfId="0" applyNumberFormat="1" applyFont="1" applyFill="1" applyBorder="1" applyAlignment="1">
      <alignment horizontal="left" wrapText="1"/>
    </xf>
    <xf numFmtId="0" fontId="9" fillId="0" borderId="9" xfId="229" applyFont="1" applyFill="1" applyBorder="1" applyAlignment="1">
      <alignment vertical="center" wrapText="1"/>
      <protection/>
    </xf>
    <xf numFmtId="0" fontId="9" fillId="0" borderId="9" xfId="229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9" fillId="0" borderId="15" xfId="234" applyFont="1" applyBorder="1" applyAlignment="1" quotePrefix="1">
      <alignment horizontal="left" vertical="center" wrapText="1"/>
      <protection/>
    </xf>
    <xf numFmtId="0" fontId="9" fillId="0" borderId="15" xfId="234" applyFont="1" applyBorder="1" applyAlignment="1" quotePrefix="1">
      <alignment horizontal="left" vertical="center"/>
      <protection/>
    </xf>
    <xf numFmtId="0" fontId="9" fillId="0" borderId="15" xfId="234" applyFont="1" applyBorder="1" applyAlignment="1">
      <alignment horizontal="left" vertical="center"/>
      <protection/>
    </xf>
    <xf numFmtId="14" fontId="15" fillId="0" borderId="18" xfId="0" applyNumberFormat="1" applyFont="1" applyBorder="1" applyAlignment="1">
      <alignment horizontal="left" vertical="center"/>
    </xf>
    <xf numFmtId="0" fontId="9" fillId="0" borderId="23" xfId="234" applyFont="1" applyBorder="1" applyAlignment="1">
      <alignment horizontal="left" vertical="center"/>
      <protection/>
    </xf>
    <xf numFmtId="14" fontId="9" fillId="0" borderId="18" xfId="0" applyNumberFormat="1" applyFont="1" applyFill="1" applyBorder="1" applyAlignment="1">
      <alignment horizontal="left" vertical="center"/>
    </xf>
    <xf numFmtId="0" fontId="9" fillId="0" borderId="23" xfId="234" applyFont="1" applyFill="1" applyBorder="1" applyAlignment="1">
      <alignment horizontal="left" vertical="center"/>
      <protection/>
    </xf>
    <xf numFmtId="14" fontId="9" fillId="0" borderId="18" xfId="0" applyNumberFormat="1" applyFont="1" applyBorder="1" applyAlignment="1">
      <alignment horizontal="left" vertical="center"/>
    </xf>
    <xf numFmtId="0" fontId="9" fillId="0" borderId="23" xfId="234" applyFont="1" applyBorder="1" applyAlignment="1" quotePrefix="1">
      <alignment horizontal="left" vertical="center"/>
      <protection/>
    </xf>
    <xf numFmtId="0" fontId="9" fillId="0" borderId="15" xfId="234" applyFont="1" applyBorder="1" applyAlignment="1">
      <alignment horizontal="left" vertical="center" wrapText="1"/>
      <protection/>
    </xf>
    <xf numFmtId="0" fontId="15" fillId="0" borderId="15" xfId="234" applyFont="1" applyBorder="1" applyAlignment="1">
      <alignment horizontal="left" vertical="center" wrapText="1"/>
      <protection/>
    </xf>
    <xf numFmtId="14" fontId="9" fillId="0" borderId="9" xfId="0" applyNumberFormat="1" applyFont="1" applyBorder="1" applyAlignment="1">
      <alignment horizontal="left" vertical="center"/>
    </xf>
    <xf numFmtId="0" fontId="9" fillId="22" borderId="9" xfId="229" applyFont="1" applyFill="1" applyBorder="1" applyAlignment="1">
      <alignment horizontal="center" vertical="center" wrapText="1"/>
      <protection/>
    </xf>
    <xf numFmtId="14" fontId="9" fillId="0" borderId="9" xfId="234" applyNumberFormat="1" applyFont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5" fillId="22" borderId="9" xfId="0" applyNumberFormat="1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left" vertical="center" wrapText="1"/>
    </xf>
    <xf numFmtId="0" fontId="9" fillId="0" borderId="18" xfId="229" applyFont="1" applyBorder="1" applyAlignment="1">
      <alignment horizontal="left" vertical="center"/>
      <protection/>
    </xf>
    <xf numFmtId="0" fontId="9" fillId="0" borderId="9" xfId="229" applyFont="1" applyBorder="1" applyAlignment="1">
      <alignment horizontal="center" vertical="center"/>
      <protection/>
    </xf>
    <xf numFmtId="0" fontId="9" fillId="0" borderId="9" xfId="229" applyFont="1" applyFill="1" applyBorder="1" applyAlignment="1">
      <alignment horizontal="center" vertical="center"/>
      <protection/>
    </xf>
    <xf numFmtId="0" fontId="9" fillId="0" borderId="18" xfId="229" applyFont="1" applyBorder="1" applyAlignment="1">
      <alignment horizontal="center" vertical="center"/>
      <protection/>
    </xf>
    <xf numFmtId="0" fontId="9" fillId="0" borderId="17" xfId="229" applyFont="1" applyBorder="1" applyAlignment="1">
      <alignment horizontal="center" vertical="center"/>
      <protection/>
    </xf>
    <xf numFmtId="0" fontId="9" fillId="0" borderId="15" xfId="229" applyFont="1" applyBorder="1" applyAlignment="1" quotePrefix="1">
      <alignment horizontal="left" vertical="center" wrapText="1"/>
      <protection/>
    </xf>
    <xf numFmtId="14" fontId="9" fillId="0" borderId="9" xfId="229" applyNumberFormat="1" applyFont="1" applyBorder="1" applyAlignment="1" quotePrefix="1">
      <alignment horizontal="left" vertical="center"/>
      <protection/>
    </xf>
    <xf numFmtId="0" fontId="9" fillId="0" borderId="9" xfId="229" applyFont="1" applyBorder="1" applyAlignment="1" quotePrefix="1">
      <alignment horizontal="left" vertical="center"/>
      <protection/>
    </xf>
    <xf numFmtId="0" fontId="9" fillId="0" borderId="9" xfId="234" applyFont="1" applyBorder="1" applyAlignment="1">
      <alignment vertical="center" wrapText="1"/>
      <protection/>
    </xf>
    <xf numFmtId="0" fontId="12" fillId="0" borderId="9" xfId="229" applyFont="1" applyBorder="1" applyAlignment="1">
      <alignment horizontal="center" vertical="center" wrapText="1"/>
      <protection/>
    </xf>
    <xf numFmtId="172" fontId="9" fillId="0" borderId="9" xfId="234" applyNumberFormat="1" applyFont="1" applyFill="1" applyBorder="1" applyAlignment="1" applyProtection="1">
      <alignment horizontal="left" vertical="center" wrapText="1"/>
      <protection hidden="1" locked="0"/>
    </xf>
    <xf numFmtId="0" fontId="9" fillId="25" borderId="9" xfId="229" applyFont="1" applyFill="1" applyBorder="1" applyAlignment="1">
      <alignment horizontal="center" vertical="center" wrapText="1"/>
      <protection/>
    </xf>
    <xf numFmtId="0" fontId="9" fillId="25" borderId="9" xfId="233" applyFont="1" applyFill="1" applyBorder="1" applyAlignment="1">
      <alignment horizontal="left" vertical="center"/>
      <protection/>
    </xf>
    <xf numFmtId="14" fontId="9" fillId="25" borderId="9" xfId="233" applyNumberFormat="1" applyFont="1" applyFill="1" applyBorder="1" applyAlignment="1">
      <alignment horizontal="left" vertical="center" wrapText="1"/>
      <protection/>
    </xf>
    <xf numFmtId="14" fontId="9" fillId="25" borderId="9" xfId="233" applyNumberFormat="1" applyFont="1" applyFill="1" applyBorder="1" applyAlignment="1">
      <alignment horizontal="left" vertical="center"/>
      <protection/>
    </xf>
    <xf numFmtId="0" fontId="9" fillId="25" borderId="9" xfId="233" applyFont="1" applyFill="1" applyBorder="1" applyAlignment="1">
      <alignment vertical="center"/>
      <protection/>
    </xf>
    <xf numFmtId="0" fontId="9" fillId="25" borderId="9" xfId="0" applyFont="1" applyFill="1" applyBorder="1" applyAlignment="1">
      <alignment horizontal="center" vertical="center" wrapText="1"/>
    </xf>
    <xf numFmtId="0" fontId="15" fillId="25" borderId="9" xfId="0" applyFont="1" applyFill="1" applyBorder="1" applyAlignment="1">
      <alignment horizontal="center" vertical="center" wrapText="1"/>
    </xf>
    <xf numFmtId="14" fontId="15" fillId="25" borderId="9" xfId="0" applyNumberFormat="1" applyFont="1" applyFill="1" applyBorder="1" applyAlignment="1">
      <alignment horizontal="left" vertical="center"/>
    </xf>
    <xf numFmtId="0" fontId="14" fillId="25" borderId="9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9" fillId="0" borderId="17" xfId="243" applyFont="1" applyFill="1" applyBorder="1" applyAlignment="1">
      <alignment horizontal="left" vertical="center" wrapText="1"/>
      <protection/>
    </xf>
    <xf numFmtId="0" fontId="10" fillId="25" borderId="9" xfId="148" applyNumberFormat="1" applyFont="1" applyFill="1" applyBorder="1" applyAlignment="1">
      <alignment horizontal="center" vertical="center" wrapText="1"/>
    </xf>
    <xf numFmtId="0" fontId="10" fillId="25" borderId="9" xfId="233" applyFont="1" applyFill="1" applyBorder="1" applyAlignment="1">
      <alignment horizontal="left" vertical="center"/>
      <protection/>
    </xf>
    <xf numFmtId="0" fontId="15" fillId="22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175" fontId="9" fillId="0" borderId="9" xfId="148" applyNumberFormat="1" applyFont="1" applyFill="1" applyBorder="1" applyAlignment="1" applyProtection="1">
      <alignment horizontal="right"/>
      <protection locked="0"/>
    </xf>
    <xf numFmtId="3" fontId="9" fillId="0" borderId="9" xfId="0" applyNumberFormat="1" applyFont="1" applyBorder="1" applyAlignment="1">
      <alignment horizontal="left" vertical="center" wrapText="1"/>
    </xf>
    <xf numFmtId="0" fontId="9" fillId="0" borderId="9" xfId="229" applyFont="1" applyBorder="1" applyAlignment="1">
      <alignment vertical="center" wrapText="1"/>
      <protection/>
    </xf>
    <xf numFmtId="14" fontId="9" fillId="22" borderId="9" xfId="0" applyNumberFormat="1" applyFont="1" applyFill="1" applyBorder="1" applyAlignment="1">
      <alignment horizontal="left" vertical="center" wrapText="1"/>
    </xf>
    <xf numFmtId="0" fontId="9" fillId="22" borderId="9" xfId="234" applyFont="1" applyFill="1" applyBorder="1" applyAlignment="1">
      <alignment horizontal="left" vertical="center" wrapText="1"/>
      <protection/>
    </xf>
    <xf numFmtId="14" fontId="9" fillId="22" borderId="9" xfId="234" applyNumberFormat="1" applyFont="1" applyFill="1" applyBorder="1" applyAlignment="1">
      <alignment horizontal="left" vertical="center" wrapText="1"/>
      <protection/>
    </xf>
    <xf numFmtId="3" fontId="9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vertical="center" wrapText="1"/>
    </xf>
    <xf numFmtId="3" fontId="9" fillId="22" borderId="9" xfId="0" applyNumberFormat="1" applyFont="1" applyFill="1" applyBorder="1" applyAlignment="1">
      <alignment horizontal="left" vertical="center" wrapText="1"/>
    </xf>
    <xf numFmtId="3" fontId="9" fillId="22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0" fontId="17" fillId="22" borderId="9" xfId="0" applyFont="1" applyFill="1" applyBorder="1" applyAlignment="1">
      <alignment horizontal="center" vertical="center" wrapText="1"/>
    </xf>
    <xf numFmtId="176" fontId="15" fillId="22" borderId="9" xfId="0" applyNumberFormat="1" applyFont="1" applyFill="1" applyBorder="1" applyAlignment="1">
      <alignment horizontal="left" vertical="center" wrapText="1"/>
    </xf>
    <xf numFmtId="3" fontId="15" fillId="22" borderId="9" xfId="0" applyNumberFormat="1" applyFont="1" applyFill="1" applyBorder="1" applyAlignment="1">
      <alignment horizontal="left" vertical="center" wrapText="1"/>
    </xf>
    <xf numFmtId="0" fontId="9" fillId="22" borderId="9" xfId="229" applyFont="1" applyFill="1" applyBorder="1" applyAlignment="1">
      <alignment vertical="center" wrapText="1"/>
      <protection/>
    </xf>
    <xf numFmtId="175" fontId="9" fillId="22" borderId="9" xfId="0" applyNumberFormat="1" applyFont="1" applyFill="1" applyBorder="1" applyAlignment="1">
      <alignment horizontal="left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left" vertical="center" wrapText="1"/>
    </xf>
    <xf numFmtId="14" fontId="9" fillId="22" borderId="17" xfId="0" applyNumberFormat="1" applyFont="1" applyFill="1" applyBorder="1" applyAlignment="1">
      <alignment horizontal="left" wrapText="1"/>
    </xf>
    <xf numFmtId="3" fontId="9" fillId="22" borderId="17" xfId="0" applyNumberFormat="1" applyFont="1" applyFill="1" applyBorder="1" applyAlignment="1">
      <alignment horizontal="left" vertical="center" wrapText="1"/>
    </xf>
    <xf numFmtId="0" fontId="9" fillId="22" borderId="22" xfId="0" applyFont="1" applyFill="1" applyBorder="1" applyAlignment="1">
      <alignment horizontal="center" wrapText="1"/>
    </xf>
    <xf numFmtId="0" fontId="9" fillId="23" borderId="22" xfId="0" applyFont="1" applyFill="1" applyBorder="1" applyAlignment="1">
      <alignment horizontal="center" wrapText="1"/>
    </xf>
    <xf numFmtId="0" fontId="15" fillId="22" borderId="17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7" xfId="0" applyNumberFormat="1" applyFont="1" applyBorder="1" applyAlignment="1">
      <alignment horizontal="left" vertical="center" wrapText="1"/>
    </xf>
    <xf numFmtId="0" fontId="9" fillId="0" borderId="22" xfId="22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15" fillId="0" borderId="9" xfId="0" applyFont="1" applyBorder="1" applyAlignment="1">
      <alignment/>
    </xf>
    <xf numFmtId="0" fontId="9" fillId="0" borderId="0" xfId="0" applyFont="1" applyAlignment="1">
      <alignment horizontal="left" wrapText="1"/>
    </xf>
    <xf numFmtId="0" fontId="15" fillId="0" borderId="1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229" applyFont="1" applyFill="1" applyAlignment="1">
      <alignment horizontal="center" vertical="center" wrapText="1"/>
      <protection/>
    </xf>
    <xf numFmtId="0" fontId="4" fillId="0" borderId="0" xfId="229" applyFont="1" applyFill="1" applyAlignment="1">
      <alignment horizontal="center" vertical="center" wrapText="1"/>
      <protection/>
    </xf>
    <xf numFmtId="0" fontId="0" fillId="0" borderId="17" xfId="0" applyBorder="1" applyAlignment="1">
      <alignment horizontal="left" vertical="center"/>
    </xf>
    <xf numFmtId="14" fontId="9" fillId="22" borderId="9" xfId="229" applyNumberFormat="1" applyFont="1" applyFill="1" applyBorder="1" applyAlignment="1">
      <alignment horizontal="left" vertical="center" wrapText="1"/>
      <protection/>
    </xf>
    <xf numFmtId="0" fontId="9" fillId="0" borderId="18" xfId="0" applyFont="1" applyBorder="1" applyAlignment="1">
      <alignment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242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left" vertical="center" wrapText="1"/>
    </xf>
    <xf numFmtId="49" fontId="15" fillId="0" borderId="9" xfId="242" applyNumberFormat="1" applyFont="1" applyFill="1" applyBorder="1" applyAlignment="1" applyProtection="1">
      <alignment horizontal="left" vertical="center" wrapText="1"/>
      <protection locked="0"/>
    </xf>
    <xf numFmtId="175" fontId="15" fillId="0" borderId="9" xfId="156" applyNumberFormat="1" applyFont="1" applyFill="1" applyBorder="1" applyAlignment="1" applyProtection="1">
      <alignment horizontal="left" vertical="center" wrapText="1"/>
      <protection locked="0"/>
    </xf>
    <xf numFmtId="0" fontId="15" fillId="22" borderId="24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15" fillId="22" borderId="18" xfId="0" applyFont="1" applyFill="1" applyBorder="1" applyAlignment="1">
      <alignment vertical="center" wrapText="1"/>
    </xf>
    <xf numFmtId="0" fontId="15" fillId="22" borderId="18" xfId="0" applyFont="1" applyFill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left"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0" fontId="16" fillId="22" borderId="18" xfId="0" applyFont="1" applyFill="1" applyBorder="1" applyAlignment="1">
      <alignment horizontal="center" vertical="center" wrapText="1"/>
    </xf>
    <xf numFmtId="14" fontId="15" fillId="22" borderId="18" xfId="0" applyNumberFormat="1" applyFont="1" applyFill="1" applyBorder="1" applyAlignment="1">
      <alignment horizontal="left" vertical="center" wrapText="1"/>
    </xf>
    <xf numFmtId="175" fontId="9" fillId="0" borderId="9" xfId="156" applyNumberFormat="1" applyFont="1" applyBorder="1" applyAlignment="1">
      <alignment horizontal="right" vertical="center"/>
    </xf>
    <xf numFmtId="175" fontId="5" fillId="0" borderId="0" xfId="148" applyNumberFormat="1" applyFont="1" applyFill="1" applyAlignment="1">
      <alignment horizontal="right" vertical="center" wrapText="1"/>
    </xf>
    <xf numFmtId="175" fontId="4" fillId="0" borderId="0" xfId="148" applyNumberFormat="1" applyFont="1" applyFill="1" applyAlignment="1">
      <alignment horizontal="right" vertical="center" wrapText="1"/>
    </xf>
    <xf numFmtId="175" fontId="10" fillId="0" borderId="9" xfId="148" applyNumberFormat="1" applyFont="1" applyFill="1" applyBorder="1" applyAlignment="1">
      <alignment horizontal="right" vertical="center" wrapText="1"/>
    </xf>
    <xf numFmtId="175" fontId="11" fillId="0" borderId="9" xfId="148" applyNumberFormat="1" applyFont="1" applyFill="1" applyBorder="1" applyAlignment="1">
      <alignment horizontal="right" vertical="center" wrapText="1"/>
    </xf>
    <xf numFmtId="175" fontId="11" fillId="25" borderId="9" xfId="148" applyNumberFormat="1" applyFont="1" applyFill="1" applyBorder="1" applyAlignment="1">
      <alignment horizontal="right" vertical="center" wrapText="1"/>
    </xf>
    <xf numFmtId="175" fontId="10" fillId="25" borderId="9" xfId="148" applyNumberFormat="1" applyFont="1" applyFill="1" applyBorder="1" applyAlignment="1">
      <alignment horizontal="right" vertical="center" wrapText="1"/>
    </xf>
    <xf numFmtId="175" fontId="10" fillId="25" borderId="9" xfId="148" applyNumberFormat="1" applyFont="1" applyFill="1" applyBorder="1" applyAlignment="1">
      <alignment horizontal="right" vertical="center" wrapText="1"/>
    </xf>
    <xf numFmtId="0" fontId="9" fillId="0" borderId="9" xfId="233" applyFont="1" applyFill="1" applyBorder="1" applyAlignment="1">
      <alignment horizontal="right" vertical="center"/>
      <protection/>
    </xf>
    <xf numFmtId="175" fontId="10" fillId="25" borderId="9" xfId="148" applyNumberFormat="1" applyFont="1" applyFill="1" applyBorder="1" applyAlignment="1">
      <alignment horizontal="right" vertical="center"/>
    </xf>
    <xf numFmtId="175" fontId="9" fillId="25" borderId="9" xfId="148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175" fontId="16" fillId="25" borderId="9" xfId="148" applyNumberFormat="1" applyFont="1" applyFill="1" applyBorder="1" applyAlignment="1">
      <alignment horizontal="right" vertical="center"/>
    </xf>
    <xf numFmtId="175" fontId="16" fillId="0" borderId="9" xfId="148" applyNumberFormat="1" applyFont="1" applyFill="1" applyBorder="1" applyAlignment="1">
      <alignment horizontal="right" vertical="center" wrapText="1"/>
    </xf>
    <xf numFmtId="175" fontId="9" fillId="0" borderId="17" xfId="156" applyNumberFormat="1" applyFont="1" applyFill="1" applyBorder="1" applyAlignment="1">
      <alignment horizontal="right" vertical="center" wrapText="1"/>
    </xf>
    <xf numFmtId="175" fontId="9" fillId="0" borderId="17" xfId="156" applyNumberFormat="1" applyFont="1" applyBorder="1" applyAlignment="1">
      <alignment horizontal="right" vertical="center" wrapText="1"/>
    </xf>
    <xf numFmtId="175" fontId="16" fillId="25" borderId="9" xfId="148" applyNumberFormat="1" applyFont="1" applyFill="1" applyBorder="1" applyAlignment="1">
      <alignment horizontal="right" vertical="center" wrapText="1"/>
    </xf>
    <xf numFmtId="3" fontId="16" fillId="25" borderId="9" xfId="0" applyNumberFormat="1" applyFont="1" applyFill="1" applyBorder="1" applyAlignment="1">
      <alignment horizontal="right" vertical="center"/>
    </xf>
    <xf numFmtId="175" fontId="16" fillId="25" borderId="18" xfId="148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75" fontId="3" fillId="0" borderId="0" xfId="148" applyNumberFormat="1" applyFont="1" applyFill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175" fontId="9" fillId="0" borderId="9" xfId="156" applyNumberFormat="1" applyFont="1" applyFill="1" applyBorder="1" applyAlignment="1">
      <alignment/>
    </xf>
    <xf numFmtId="172" fontId="9" fillId="0" borderId="9" xfId="234" applyNumberFormat="1" applyFont="1" applyBorder="1" applyAlignment="1">
      <alignment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2" fillId="0" borderId="15" xfId="229" applyFont="1" applyBorder="1" applyAlignment="1">
      <alignment horizontal="center" vertical="center" wrapText="1"/>
      <protection/>
    </xf>
    <xf numFmtId="0" fontId="9" fillId="22" borderId="15" xfId="234" applyFont="1" applyFill="1" applyBorder="1" applyAlignment="1">
      <alignment horizontal="left" vertical="center" wrapText="1"/>
      <protection/>
    </xf>
    <xf numFmtId="0" fontId="5" fillId="0" borderId="0" xfId="231" applyFont="1" applyFill="1" applyBorder="1" applyAlignment="1">
      <alignment vertical="center"/>
      <protection/>
    </xf>
    <xf numFmtId="0" fontId="12" fillId="0" borderId="9" xfId="231" applyFont="1" applyBorder="1" applyAlignment="1">
      <alignment horizontal="center" vertical="center" wrapText="1"/>
      <protection/>
    </xf>
    <xf numFmtId="0" fontId="12" fillId="0" borderId="9" xfId="231" applyFont="1" applyBorder="1" applyAlignment="1">
      <alignment horizontal="left" vertical="center" wrapText="1"/>
      <protection/>
    </xf>
    <xf numFmtId="0" fontId="9" fillId="0" borderId="9" xfId="231" applyFont="1" applyBorder="1" applyAlignment="1">
      <alignment horizontal="center" vertical="center" wrapText="1"/>
      <protection/>
    </xf>
    <xf numFmtId="0" fontId="9" fillId="0" borderId="9" xfId="231" applyFont="1" applyBorder="1" applyAlignment="1">
      <alignment horizontal="left" vertical="center" wrapText="1"/>
      <protection/>
    </xf>
    <xf numFmtId="0" fontId="63" fillId="0" borderId="9" xfId="231" applyFont="1" applyBorder="1" applyAlignment="1">
      <alignment horizontal="center" vertical="center" wrapText="1"/>
      <protection/>
    </xf>
    <xf numFmtId="172" fontId="9" fillId="22" borderId="9" xfId="234" applyNumberFormat="1" applyFont="1" applyFill="1" applyBorder="1" applyAlignment="1" applyProtection="1">
      <alignment vertical="center" wrapText="1"/>
      <protection hidden="1" locked="0"/>
    </xf>
    <xf numFmtId="173" fontId="9" fillId="0" borderId="9" xfId="234" applyNumberFormat="1" applyFont="1" applyFill="1" applyBorder="1" applyAlignment="1">
      <alignment vertical="center" wrapText="1"/>
      <protection/>
    </xf>
    <xf numFmtId="173" fontId="9" fillId="0" borderId="9" xfId="234" applyNumberFormat="1" applyFont="1" applyBorder="1" applyAlignment="1">
      <alignment horizontal="left" vertical="center" wrapText="1"/>
      <protection/>
    </xf>
    <xf numFmtId="0" fontId="10" fillId="0" borderId="9" xfId="231" applyFont="1" applyFill="1" applyBorder="1" applyAlignment="1">
      <alignment horizontal="center" vertical="center" wrapText="1"/>
      <protection/>
    </xf>
    <xf numFmtId="175" fontId="9" fillId="0" borderId="9" xfId="156" applyNumberFormat="1" applyFont="1" applyFill="1" applyBorder="1" applyAlignment="1">
      <alignment horizontal="left" vertical="center" wrapText="1"/>
    </xf>
    <xf numFmtId="0" fontId="10" fillId="0" borderId="15" xfId="23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175" fontId="9" fillId="0" borderId="9" xfId="156" applyNumberFormat="1" applyFont="1" applyFill="1" applyBorder="1" applyAlignment="1">
      <alignment/>
    </xf>
    <xf numFmtId="0" fontId="12" fillId="0" borderId="9" xfId="231" applyFont="1" applyBorder="1" applyAlignment="1">
      <alignment horizontal="left" vertical="center" wrapText="1"/>
      <protection/>
    </xf>
    <xf numFmtId="0" fontId="12" fillId="0" borderId="9" xfId="231" applyFont="1" applyBorder="1" applyAlignment="1">
      <alignment vertical="center" wrapText="1"/>
      <protection/>
    </xf>
    <xf numFmtId="175" fontId="9" fillId="0" borderId="9" xfId="16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175" fontId="9" fillId="0" borderId="9" xfId="16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72" fontId="9" fillId="0" borderId="9" xfId="234" applyNumberFormat="1" applyFont="1" applyBorder="1" applyAlignment="1" applyProtection="1">
      <alignment horizontal="left" vertical="center" wrapText="1"/>
      <protection hidden="1" locked="0"/>
    </xf>
    <xf numFmtId="0" fontId="15" fillId="22" borderId="9" xfId="0" applyFont="1" applyFill="1" applyBorder="1" applyAlignment="1">
      <alignment horizontal="left" vertical="center" wrapText="1"/>
    </xf>
    <xf numFmtId="0" fontId="5" fillId="0" borderId="25" xfId="229" applyFont="1" applyFill="1" applyBorder="1" applyAlignment="1">
      <alignment horizontal="left" vertical="center" wrapText="1"/>
      <protection/>
    </xf>
    <xf numFmtId="0" fontId="84" fillId="0" borderId="25" xfId="229" applyFont="1" applyFill="1" applyBorder="1" applyAlignment="1">
      <alignment horizontal="left" vertical="center" wrapText="1"/>
      <protection/>
    </xf>
    <xf numFmtId="14" fontId="84" fillId="0" borderId="25" xfId="229" applyNumberFormat="1" applyFont="1" applyFill="1" applyBorder="1" applyAlignment="1">
      <alignment horizontal="left" vertical="center" wrapText="1"/>
      <protection/>
    </xf>
    <xf numFmtId="175" fontId="9" fillId="0" borderId="9" xfId="156" applyNumberFormat="1" applyFont="1" applyFill="1" applyBorder="1" applyAlignment="1">
      <alignment vertical="center" wrapText="1"/>
    </xf>
    <xf numFmtId="14" fontId="9" fillId="0" borderId="9" xfId="231" applyNumberFormat="1" applyFont="1" applyBorder="1" applyAlignment="1">
      <alignment horizontal="left" vertical="center" wrapText="1"/>
      <protection/>
    </xf>
    <xf numFmtId="0" fontId="12" fillId="0" borderId="9" xfId="231" applyFont="1" applyBorder="1" applyAlignment="1">
      <alignment vertical="center" wrapText="1"/>
      <protection/>
    </xf>
    <xf numFmtId="14" fontId="15" fillId="0" borderId="9" xfId="0" applyNumberFormat="1" applyFont="1" applyFill="1" applyBorder="1" applyAlignment="1">
      <alignment horizontal="center" vertical="center" wrapText="1"/>
    </xf>
    <xf numFmtId="0" fontId="9" fillId="0" borderId="9" xfId="234" applyFont="1" applyFill="1" applyBorder="1" applyAlignment="1">
      <alignment horizontal="center" vertical="center" wrapText="1"/>
      <protection/>
    </xf>
    <xf numFmtId="175" fontId="15" fillId="0" borderId="9" xfId="156" applyNumberFormat="1" applyFont="1" applyFill="1" applyBorder="1" applyAlignment="1">
      <alignment horizontal="justify" vertical="center" wrapText="1"/>
    </xf>
    <xf numFmtId="175" fontId="9" fillId="0" borderId="9" xfId="156" applyNumberFormat="1" applyFont="1" applyBorder="1" applyAlignment="1">
      <alignment horizontal="left" vertical="center" wrapText="1"/>
    </xf>
    <xf numFmtId="0" fontId="15" fillId="26" borderId="9" xfId="0" applyFont="1" applyFill="1" applyBorder="1" applyAlignment="1">
      <alignment vertical="center" wrapText="1"/>
    </xf>
    <xf numFmtId="0" fontId="15" fillId="26" borderId="17" xfId="0" applyFont="1" applyFill="1" applyBorder="1" applyAlignment="1">
      <alignment vertical="center" wrapText="1"/>
    </xf>
    <xf numFmtId="0" fontId="9" fillId="26" borderId="17" xfId="0" applyFont="1" applyFill="1" applyBorder="1" applyAlignment="1">
      <alignment horizontal="left" vertical="center" wrapText="1"/>
    </xf>
    <xf numFmtId="0" fontId="9" fillId="22" borderId="15" xfId="0" applyFont="1" applyFill="1" applyBorder="1" applyAlignment="1">
      <alignment horizontal="left" vertical="center" wrapText="1"/>
    </xf>
    <xf numFmtId="14" fontId="9" fillId="22" borderId="17" xfId="0" applyNumberFormat="1" applyFont="1" applyFill="1" applyBorder="1" applyAlignment="1">
      <alignment horizontal="left" vertical="center" wrapText="1"/>
    </xf>
    <xf numFmtId="0" fontId="9" fillId="0" borderId="9" xfId="229" applyFont="1" applyBorder="1" applyAlignment="1">
      <alignment horizontal="center"/>
      <protection/>
    </xf>
    <xf numFmtId="175" fontId="9" fillId="0" borderId="9" xfId="156" applyNumberFormat="1" applyFont="1" applyBorder="1" applyAlignment="1">
      <alignment horizontal="left" vertical="center"/>
    </xf>
    <xf numFmtId="0" fontId="9" fillId="0" borderId="9" xfId="229" applyFont="1" applyFill="1" applyBorder="1" applyAlignment="1">
      <alignment horizontal="center"/>
      <protection/>
    </xf>
    <xf numFmtId="175" fontId="9" fillId="0" borderId="9" xfId="156" applyNumberFormat="1" applyFont="1" applyFill="1" applyBorder="1" applyAlignment="1">
      <alignment horizontal="left" vertical="center"/>
    </xf>
    <xf numFmtId="0" fontId="9" fillId="0" borderId="17" xfId="229" applyFont="1" applyBorder="1" applyAlignment="1">
      <alignment horizontal="center"/>
      <protection/>
    </xf>
    <xf numFmtId="0" fontId="9" fillId="0" borderId="9" xfId="229" applyFont="1" applyBorder="1" applyAlignment="1">
      <alignment horizontal="left" wrapText="1"/>
      <protection/>
    </xf>
    <xf numFmtId="175" fontId="9" fillId="0" borderId="9" xfId="156" applyNumberFormat="1" applyFont="1" applyBorder="1" applyAlignment="1">
      <alignment horizontal="right"/>
    </xf>
    <xf numFmtId="0" fontId="15" fillId="0" borderId="17" xfId="229" applyFont="1" applyBorder="1" applyAlignment="1">
      <alignment horizontal="left" wrapText="1"/>
      <protection/>
    </xf>
    <xf numFmtId="175" fontId="15" fillId="0" borderId="9" xfId="156" applyNumberFormat="1" applyFont="1" applyFill="1" applyBorder="1" applyAlignment="1">
      <alignment horizontal="left"/>
    </xf>
    <xf numFmtId="175" fontId="15" fillId="0" borderId="9" xfId="156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9" fillId="0" borderId="17" xfId="229" applyFont="1" applyBorder="1" applyAlignment="1">
      <alignment horizontal="left" wrapText="1"/>
      <protection/>
    </xf>
    <xf numFmtId="0" fontId="2" fillId="0" borderId="9" xfId="0" applyFont="1" applyBorder="1" applyAlignment="1">
      <alignment/>
    </xf>
    <xf numFmtId="175" fontId="9" fillId="0" borderId="9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15" fillId="0" borderId="9" xfId="234" applyFont="1" applyFill="1" applyBorder="1" applyAlignment="1">
      <alignment horizontal="left" vertical="center" wrapText="1"/>
      <protection/>
    </xf>
    <xf numFmtId="0" fontId="85" fillId="0" borderId="21" xfId="0" applyFont="1" applyBorder="1" applyAlignment="1">
      <alignment/>
    </xf>
    <xf numFmtId="14" fontId="15" fillId="0" borderId="9" xfId="234" applyNumberFormat="1" applyFont="1" applyFill="1" applyBorder="1" applyAlignment="1">
      <alignment horizontal="left" vertical="center"/>
      <protection/>
    </xf>
    <xf numFmtId="0" fontId="86" fillId="0" borderId="21" xfId="0" applyFont="1" applyBorder="1" applyAlignment="1">
      <alignment horizontal="left" vertical="center"/>
    </xf>
    <xf numFmtId="14" fontId="15" fillId="0" borderId="9" xfId="234" applyNumberFormat="1" applyFont="1" applyFill="1" applyBorder="1" applyAlignment="1">
      <alignment horizontal="left" vertical="center" wrapText="1"/>
      <protection/>
    </xf>
    <xf numFmtId="0" fontId="16" fillId="25" borderId="15" xfId="0" applyFont="1" applyFill="1" applyBorder="1" applyAlignment="1">
      <alignment horizontal="left" vertical="center" wrapText="1"/>
    </xf>
    <xf numFmtId="0" fontId="18" fillId="25" borderId="9" xfId="0" applyFont="1" applyFill="1" applyBorder="1" applyAlignment="1">
      <alignment horizontal="center" vertical="center"/>
    </xf>
    <xf numFmtId="0" fontId="18" fillId="25" borderId="9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6" fillId="25" borderId="18" xfId="0" applyFont="1" applyFill="1" applyBorder="1" applyAlignment="1">
      <alignment horizontal="center" vertical="center" wrapText="1"/>
    </xf>
    <xf numFmtId="179" fontId="16" fillId="25" borderId="1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22" borderId="0" xfId="0" applyFont="1" applyFill="1" applyAlignment="1">
      <alignment vertical="center" wrapText="1"/>
    </xf>
    <xf numFmtId="0" fontId="15" fillId="22" borderId="0" xfId="0" applyFont="1" applyFill="1" applyAlignment="1">
      <alignment vertical="center"/>
    </xf>
    <xf numFmtId="0" fontId="10" fillId="25" borderId="15" xfId="0" applyFont="1" applyFill="1" applyBorder="1" applyAlignment="1">
      <alignment horizontal="left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5" fillId="0" borderId="9" xfId="229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left" vertical="center" wrapText="1"/>
    </xf>
    <xf numFmtId="175" fontId="15" fillId="0" borderId="9" xfId="156" applyNumberFormat="1" applyFont="1" applyBorder="1" applyAlignment="1">
      <alignment horizontal="left" vertical="center" wrapText="1"/>
    </xf>
    <xf numFmtId="14" fontId="15" fillId="0" borderId="9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9" xfId="229" applyFont="1" applyFill="1" applyBorder="1" applyAlignment="1">
      <alignment horizontal="center" vertical="center" wrapText="1"/>
      <protection/>
    </xf>
    <xf numFmtId="175" fontId="15" fillId="0" borderId="9" xfId="156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5" fillId="22" borderId="9" xfId="229" applyFont="1" applyFill="1" applyBorder="1" applyAlignment="1">
      <alignment horizontal="center" vertical="center" wrapText="1"/>
      <protection/>
    </xf>
    <xf numFmtId="0" fontId="15" fillId="22" borderId="9" xfId="0" applyFont="1" applyFill="1" applyBorder="1" applyAlignment="1">
      <alignment horizontal="left" vertical="center" wrapText="1"/>
    </xf>
    <xf numFmtId="175" fontId="15" fillId="22" borderId="9" xfId="156" applyNumberFormat="1" applyFont="1" applyFill="1" applyBorder="1" applyAlignment="1">
      <alignment horizontal="left" vertical="center" wrapText="1"/>
    </xf>
    <xf numFmtId="0" fontId="15" fillId="22" borderId="9" xfId="0" applyFont="1" applyFill="1" applyBorder="1" applyAlignment="1">
      <alignment horizontal="center" vertical="center" wrapText="1"/>
    </xf>
    <xf numFmtId="14" fontId="15" fillId="22" borderId="9" xfId="0" applyNumberFormat="1" applyFont="1" applyFill="1" applyBorder="1" applyAlignment="1">
      <alignment horizontal="left" vertical="center" wrapText="1"/>
    </xf>
    <xf numFmtId="0" fontId="15" fillId="22" borderId="9" xfId="0" applyFont="1" applyFill="1" applyBorder="1" applyAlignment="1">
      <alignment vertical="center" wrapText="1"/>
    </xf>
    <xf numFmtId="0" fontId="15" fillId="22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vertical="center" wrapText="1"/>
    </xf>
    <xf numFmtId="0" fontId="15" fillId="0" borderId="9" xfId="242" applyNumberFormat="1" applyFont="1" applyBorder="1" applyAlignment="1" applyProtection="1">
      <alignment horizontal="left" vertical="center" wrapText="1"/>
      <protection locked="0"/>
    </xf>
    <xf numFmtId="14" fontId="15" fillId="0" borderId="9" xfId="242" applyNumberFormat="1" applyFont="1" applyBorder="1" applyAlignment="1" applyProtection="1">
      <alignment horizontal="left" vertical="center" wrapText="1"/>
      <protection locked="0"/>
    </xf>
    <xf numFmtId="175" fontId="15" fillId="0" borderId="9" xfId="156" applyNumberFormat="1" applyFont="1" applyBorder="1" applyAlignment="1" applyProtection="1">
      <alignment horizontal="left" vertical="center" wrapText="1"/>
      <protection locked="0"/>
    </xf>
    <xf numFmtId="49" fontId="15" fillId="0" borderId="9" xfId="242" applyNumberFormat="1" applyFont="1" applyBorder="1" applyAlignment="1" applyProtection="1">
      <alignment horizontal="left" vertical="center" wrapText="1"/>
      <protection locked="0"/>
    </xf>
    <xf numFmtId="14" fontId="15" fillId="0" borderId="9" xfId="0" applyNumberFormat="1" applyFont="1" applyBorder="1" applyAlignment="1" quotePrefix="1">
      <alignment horizontal="left" vertical="center" wrapText="1"/>
    </xf>
    <xf numFmtId="0" fontId="15" fillId="22" borderId="9" xfId="242" applyNumberFormat="1" applyFont="1" applyFill="1" applyBorder="1" applyAlignment="1" applyProtection="1">
      <alignment horizontal="left" vertical="center" wrapText="1"/>
      <protection locked="0"/>
    </xf>
    <xf numFmtId="175" fontId="15" fillId="22" borderId="9" xfId="156" applyNumberFormat="1" applyFont="1" applyFill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>
      <alignment horizontal="left" vertical="center" wrapText="1"/>
    </xf>
    <xf numFmtId="176" fontId="15" fillId="0" borderId="9" xfId="242" applyNumberFormat="1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>
      <alignment horizontal="center" vertical="center" wrapText="1"/>
    </xf>
    <xf numFmtId="0" fontId="16" fillId="22" borderId="24" xfId="0" applyFont="1" applyFill="1" applyBorder="1" applyAlignment="1">
      <alignment horizontal="center" vertical="center" wrapText="1"/>
    </xf>
    <xf numFmtId="175" fontId="15" fillId="22" borderId="18" xfId="156" applyNumberFormat="1" applyFont="1" applyFill="1" applyBorder="1" applyAlignment="1">
      <alignment horizontal="left" vertical="center" wrapText="1"/>
    </xf>
    <xf numFmtId="0" fontId="16" fillId="22" borderId="18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14" fontId="15" fillId="22" borderId="20" xfId="242" applyNumberFormat="1" applyFont="1" applyFill="1" applyBorder="1" applyAlignment="1" applyProtection="1">
      <alignment horizontal="left" vertical="center" wrapText="1"/>
      <protection locked="0"/>
    </xf>
    <xf numFmtId="14" fontId="15" fillId="22" borderId="17" xfId="242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15" fillId="22" borderId="20" xfId="0" applyFont="1" applyFill="1" applyBorder="1" applyAlignment="1">
      <alignment horizontal="center" vertical="center" wrapText="1"/>
    </xf>
    <xf numFmtId="0" fontId="15" fillId="22" borderId="2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 readingOrder="1"/>
    </xf>
    <xf numFmtId="0" fontId="15" fillId="0" borderId="20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2" fillId="0" borderId="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14" fontId="15" fillId="0" borderId="17" xfId="242" applyNumberFormat="1" applyFont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242" applyNumberFormat="1" applyFont="1" applyFill="1" applyBorder="1" applyAlignment="1" applyProtection="1">
      <alignment horizontal="left" vertical="center" wrapText="1"/>
      <protection locked="0"/>
    </xf>
    <xf numFmtId="14" fontId="15" fillId="0" borderId="20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8" xfId="242" applyNumberFormat="1" applyFont="1" applyFill="1" applyBorder="1" applyAlignment="1" applyProtection="1">
      <alignment horizontal="left" vertical="center" wrapText="1"/>
      <protection locked="0"/>
    </xf>
    <xf numFmtId="49" fontId="15" fillId="0" borderId="17" xfId="242" applyNumberFormat="1" applyFont="1" applyFill="1" applyBorder="1" applyAlignment="1" applyProtection="1">
      <alignment horizontal="left" vertical="center" wrapText="1"/>
      <protection locked="0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5" fillId="0" borderId="18" xfId="242" applyNumberFormat="1" applyFont="1" applyBorder="1" applyAlignment="1" applyProtection="1">
      <alignment horizontal="left" vertical="center" wrapText="1"/>
      <protection locked="0"/>
    </xf>
    <xf numFmtId="49" fontId="15" fillId="0" borderId="17" xfId="242" applyNumberFormat="1" applyFont="1" applyBorder="1" applyAlignment="1" applyProtection="1">
      <alignment horizontal="left" vertical="center" wrapText="1"/>
      <protection locked="0"/>
    </xf>
    <xf numFmtId="14" fontId="15" fillId="0" borderId="18" xfId="242" applyNumberFormat="1" applyFont="1" applyBorder="1" applyAlignment="1" applyProtection="1">
      <alignment horizontal="left" vertical="center" wrapText="1"/>
      <protection locked="0"/>
    </xf>
    <xf numFmtId="0" fontId="15" fillId="22" borderId="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5" fontId="9" fillId="0" borderId="9" xfId="148" applyNumberFormat="1" applyFont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horizontal="left" vertical="center" wrapText="1"/>
    </xf>
    <xf numFmtId="0" fontId="9" fillId="0" borderId="9" xfId="233" applyFont="1" applyFill="1" applyBorder="1" applyAlignment="1">
      <alignment horizontal="left" vertical="center" wrapText="1"/>
      <protection/>
    </xf>
    <xf numFmtId="14" fontId="9" fillId="0" borderId="9" xfId="233" applyNumberFormat="1" applyFont="1" applyBorder="1" applyAlignment="1">
      <alignment horizontal="left" vertical="center" wrapText="1"/>
      <protection/>
    </xf>
    <xf numFmtId="175" fontId="9" fillId="22" borderId="9" xfId="148" applyNumberFormat="1" applyFont="1" applyFill="1" applyBorder="1" applyAlignment="1">
      <alignment horizontal="left" vertical="center" wrapText="1"/>
    </xf>
    <xf numFmtId="0" fontId="15" fillId="22" borderId="17" xfId="0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175" fontId="15" fillId="22" borderId="9" xfId="148" applyNumberFormat="1" applyFont="1" applyFill="1" applyBorder="1" applyAlignment="1">
      <alignment horizontal="left" vertical="center" wrapText="1"/>
    </xf>
    <xf numFmtId="172" fontId="9" fillId="22" borderId="9" xfId="233" applyNumberFormat="1" applyFont="1" applyFill="1" applyBorder="1" applyAlignment="1" applyProtection="1">
      <alignment horizontal="left" vertical="center" wrapText="1"/>
      <protection hidden="1" locked="0"/>
    </xf>
    <xf numFmtId="173" fontId="9" fillId="0" borderId="9" xfId="233" applyNumberFormat="1" applyFont="1" applyFill="1" applyBorder="1" applyAlignment="1">
      <alignment horizontal="left" vertical="center" wrapText="1"/>
      <protection/>
    </xf>
    <xf numFmtId="175" fontId="9" fillId="0" borderId="17" xfId="148" applyNumberFormat="1" applyFont="1" applyFill="1" applyBorder="1" applyAlignment="1">
      <alignment horizontal="left" vertical="center" wrapText="1"/>
    </xf>
    <xf numFmtId="9" fontId="9" fillId="0" borderId="9" xfId="257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175" fontId="9" fillId="0" borderId="20" xfId="148" applyNumberFormat="1" applyFont="1" applyFill="1" applyBorder="1" applyAlignment="1">
      <alignment horizontal="left" vertical="center" wrapText="1"/>
    </xf>
    <xf numFmtId="175" fontId="9" fillId="22" borderId="17" xfId="148" applyNumberFormat="1" applyFont="1" applyFill="1" applyBorder="1" applyAlignment="1">
      <alignment horizontal="left" vertical="center" wrapText="1"/>
    </xf>
    <xf numFmtId="175" fontId="9" fillId="0" borderId="17" xfId="148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175" fontId="9" fillId="0" borderId="0" xfId="148" applyNumberFormat="1" applyFont="1" applyBorder="1" applyAlignment="1">
      <alignment horizontal="left" vertical="center"/>
    </xf>
    <xf numFmtId="175" fontId="9" fillId="0" borderId="0" xfId="148" applyNumberFormat="1" applyFont="1" applyFill="1" applyBorder="1" applyAlignment="1">
      <alignment horizontal="left" vertical="center"/>
    </xf>
    <xf numFmtId="175" fontId="15" fillId="0" borderId="0" xfId="148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15" fillId="22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15" fillId="22" borderId="17" xfId="0" applyFont="1" applyFill="1" applyBorder="1" applyAlignment="1">
      <alignment horizontal="left" vertical="center" wrapText="1"/>
    </xf>
    <xf numFmtId="49" fontId="15" fillId="22" borderId="18" xfId="242" applyNumberFormat="1" applyFont="1" applyFill="1" applyBorder="1" applyAlignment="1" applyProtection="1">
      <alignment vertical="center" wrapText="1"/>
      <protection locked="0"/>
    </xf>
    <xf numFmtId="49" fontId="15" fillId="22" borderId="17" xfId="242" applyNumberFormat="1" applyFont="1" applyFill="1" applyBorder="1" applyAlignment="1" applyProtection="1">
      <alignment vertical="center" wrapText="1"/>
      <protection locked="0"/>
    </xf>
    <xf numFmtId="49" fontId="15" fillId="22" borderId="18" xfId="242" applyNumberFormat="1" applyFont="1" applyFill="1" applyBorder="1" applyAlignment="1" applyProtection="1">
      <alignment horizontal="left" vertical="center" wrapText="1"/>
      <protection locked="0"/>
    </xf>
    <xf numFmtId="49" fontId="15" fillId="22" borderId="17" xfId="242" applyNumberFormat="1" applyFont="1" applyFill="1" applyBorder="1" applyAlignment="1" applyProtection="1">
      <alignment horizontal="left" vertical="center" wrapText="1"/>
      <protection locked="0"/>
    </xf>
    <xf numFmtId="0" fontId="15" fillId="22" borderId="18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21" xfId="0" applyFont="1" applyFill="1" applyBorder="1" applyAlignment="1">
      <alignment horizontal="center" vertical="center" wrapText="1"/>
    </xf>
    <xf numFmtId="0" fontId="13" fillId="0" borderId="18" xfId="231" applyFont="1" applyBorder="1" applyAlignment="1">
      <alignment horizontal="center" vertical="center" wrapText="1"/>
      <protection/>
    </xf>
    <xf numFmtId="0" fontId="13" fillId="0" borderId="17" xfId="231" applyFont="1" applyBorder="1" applyAlignment="1">
      <alignment horizontal="center" vertical="center" wrapText="1"/>
      <protection/>
    </xf>
    <xf numFmtId="0" fontId="12" fillId="0" borderId="18" xfId="229" applyFont="1" applyBorder="1" applyAlignment="1">
      <alignment horizontal="center" vertical="center" wrapText="1"/>
      <protection/>
    </xf>
    <xf numFmtId="0" fontId="12" fillId="0" borderId="17" xfId="229" applyFont="1" applyBorder="1" applyAlignment="1">
      <alignment horizontal="center" vertical="center" wrapText="1"/>
      <protection/>
    </xf>
    <xf numFmtId="0" fontId="9" fillId="0" borderId="18" xfId="234" applyFont="1" applyBorder="1" applyAlignment="1">
      <alignment horizontal="left" vertical="center" wrapText="1"/>
      <protection/>
    </xf>
    <xf numFmtId="0" fontId="9" fillId="0" borderId="17" xfId="234" applyFont="1" applyBorder="1" applyAlignment="1">
      <alignment horizontal="left" vertical="center" wrapText="1"/>
      <protection/>
    </xf>
    <xf numFmtId="0" fontId="9" fillId="0" borderId="18" xfId="229" applyFont="1" applyBorder="1" applyAlignment="1">
      <alignment horizontal="center" vertical="center" wrapText="1"/>
      <protection/>
    </xf>
    <xf numFmtId="0" fontId="9" fillId="0" borderId="17" xfId="229" applyFont="1" applyBorder="1" applyAlignment="1">
      <alignment horizontal="center" vertical="center" wrapText="1"/>
      <protection/>
    </xf>
    <xf numFmtId="14" fontId="9" fillId="0" borderId="18" xfId="231" applyNumberFormat="1" applyFont="1" applyBorder="1" applyAlignment="1">
      <alignment horizontal="left" vertical="center" wrapText="1"/>
      <protection/>
    </xf>
    <xf numFmtId="0" fontId="9" fillId="0" borderId="17" xfId="231" applyFont="1" applyBorder="1" applyAlignment="1">
      <alignment horizontal="left" vertical="center" wrapText="1"/>
      <protection/>
    </xf>
    <xf numFmtId="14" fontId="9" fillId="0" borderId="18" xfId="229" applyNumberFormat="1" applyFont="1" applyBorder="1" applyAlignment="1">
      <alignment horizontal="left" vertical="center" wrapText="1"/>
      <protection/>
    </xf>
    <xf numFmtId="0" fontId="9" fillId="0" borderId="17" xfId="229" applyFont="1" applyBorder="1" applyAlignment="1">
      <alignment horizontal="left" vertical="center" wrapText="1"/>
      <protection/>
    </xf>
    <xf numFmtId="14" fontId="9" fillId="0" borderId="18" xfId="234" applyNumberFormat="1" applyFont="1" applyBorder="1" applyAlignment="1">
      <alignment horizontal="left" vertical="center" wrapText="1"/>
      <protection/>
    </xf>
    <xf numFmtId="14" fontId="9" fillId="0" borderId="17" xfId="234" applyNumberFormat="1" applyFont="1" applyBorder="1" applyAlignment="1">
      <alignment horizontal="left" vertical="center" wrapText="1"/>
      <protection/>
    </xf>
    <xf numFmtId="0" fontId="4" fillId="0" borderId="0" xfId="229" applyFont="1" applyFill="1" applyAlignment="1">
      <alignment horizontal="left" wrapText="1"/>
      <protection/>
    </xf>
    <xf numFmtId="0" fontId="9" fillId="0" borderId="18" xfId="229" applyFont="1" applyFill="1" applyBorder="1" applyAlignment="1">
      <alignment horizontal="left" vertical="center" wrapText="1"/>
      <protection/>
    </xf>
    <xf numFmtId="0" fontId="9" fillId="0" borderId="20" xfId="229" applyFont="1" applyFill="1" applyBorder="1" applyAlignment="1">
      <alignment horizontal="left" vertical="center" wrapText="1"/>
      <protection/>
    </xf>
    <xf numFmtId="0" fontId="9" fillId="0" borderId="17" xfId="229" applyFont="1" applyFill="1" applyBorder="1" applyAlignment="1">
      <alignment horizontal="left" vertical="center" wrapText="1"/>
      <protection/>
    </xf>
    <xf numFmtId="0" fontId="10" fillId="0" borderId="18" xfId="229" applyFont="1" applyFill="1" applyBorder="1" applyAlignment="1">
      <alignment horizontal="left" vertical="center" wrapText="1"/>
      <protection/>
    </xf>
    <xf numFmtId="0" fontId="10" fillId="0" borderId="20" xfId="229" applyFont="1" applyFill="1" applyBorder="1" applyAlignment="1">
      <alignment horizontal="left" vertical="center" wrapText="1"/>
      <protection/>
    </xf>
    <xf numFmtId="0" fontId="10" fillId="0" borderId="17" xfId="229" applyFont="1" applyFill="1" applyBorder="1" applyAlignment="1">
      <alignment horizontal="left" vertical="center" wrapText="1"/>
      <protection/>
    </xf>
    <xf numFmtId="0" fontId="10" fillId="0" borderId="18" xfId="229" applyFont="1" applyFill="1" applyBorder="1" applyAlignment="1">
      <alignment horizontal="center" vertical="center" wrapText="1"/>
      <protection/>
    </xf>
    <xf numFmtId="0" fontId="10" fillId="0" borderId="20" xfId="229" applyFont="1" applyFill="1" applyBorder="1" applyAlignment="1">
      <alignment horizontal="center" vertical="center" wrapText="1"/>
      <protection/>
    </xf>
    <xf numFmtId="0" fontId="10" fillId="0" borderId="17" xfId="229" applyFont="1" applyFill="1" applyBorder="1" applyAlignment="1">
      <alignment horizontal="center" vertical="center" wrapText="1"/>
      <protection/>
    </xf>
    <xf numFmtId="0" fontId="4" fillId="0" borderId="0" xfId="229" applyFont="1" applyFill="1" applyAlignment="1">
      <alignment horizontal="center" wrapText="1"/>
      <protection/>
    </xf>
    <xf numFmtId="0" fontId="6" fillId="0" borderId="0" xfId="229" applyFont="1" applyFill="1" applyAlignment="1">
      <alignment horizontal="center" vertical="center" wrapText="1"/>
      <protection/>
    </xf>
    <xf numFmtId="0" fontId="10" fillId="0" borderId="0" xfId="229" applyFont="1" applyFill="1" applyAlignment="1">
      <alignment horizontal="center" vertical="center" wrapText="1"/>
      <protection/>
    </xf>
    <xf numFmtId="0" fontId="10" fillId="0" borderId="15" xfId="229" applyFont="1" applyFill="1" applyBorder="1" applyAlignment="1">
      <alignment horizontal="center" vertical="center" wrapText="1"/>
      <protection/>
    </xf>
    <xf numFmtId="0" fontId="10" fillId="0" borderId="5" xfId="229" applyFont="1" applyFill="1" applyBorder="1" applyAlignment="1">
      <alignment horizontal="center" vertical="center" wrapText="1"/>
      <protection/>
    </xf>
    <xf numFmtId="0" fontId="10" fillId="0" borderId="21" xfId="22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9" xfId="229" applyFont="1" applyFill="1" applyBorder="1" applyAlignment="1">
      <alignment horizontal="center" vertical="center" wrapText="1"/>
      <protection/>
    </xf>
    <xf numFmtId="0" fontId="12" fillId="0" borderId="18" xfId="231" applyFont="1" applyBorder="1" applyAlignment="1">
      <alignment horizontal="center" vertical="center" wrapText="1"/>
      <protection/>
    </xf>
    <xf numFmtId="0" fontId="12" fillId="0" borderId="17" xfId="231" applyFont="1" applyBorder="1" applyAlignment="1">
      <alignment horizontal="center" vertical="center" wrapText="1"/>
      <protection/>
    </xf>
    <xf numFmtId="0" fontId="12" fillId="0" borderId="18" xfId="231" applyFont="1" applyBorder="1" applyAlignment="1">
      <alignment horizontal="center" vertical="center" wrapText="1"/>
      <protection/>
    </xf>
    <xf numFmtId="0" fontId="12" fillId="0" borderId="17" xfId="231" applyFont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0" fillId="0" borderId="18" xfId="231" applyFont="1" applyBorder="1" applyAlignment="1">
      <alignment horizontal="center" vertical="center" wrapText="1"/>
      <protection/>
    </xf>
    <xf numFmtId="0" fontId="10" fillId="0" borderId="17" xfId="23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15" xfId="229" applyFont="1" applyFill="1" applyBorder="1" applyAlignment="1">
      <alignment horizontal="center" vertical="center" wrapText="1"/>
      <protection/>
    </xf>
    <xf numFmtId="0" fontId="4" fillId="0" borderId="21" xfId="229" applyFont="1" applyFill="1" applyBorder="1" applyAlignment="1">
      <alignment horizontal="center" vertical="center" wrapText="1"/>
      <protection/>
    </xf>
    <xf numFmtId="0" fontId="10" fillId="0" borderId="15" xfId="229" applyFont="1" applyFill="1" applyBorder="1" applyAlignment="1">
      <alignment horizontal="left" vertical="center" wrapText="1"/>
      <protection/>
    </xf>
    <xf numFmtId="0" fontId="10" fillId="0" borderId="21" xfId="229" applyFont="1" applyFill="1" applyBorder="1" applyAlignment="1">
      <alignment horizontal="left" vertical="center" wrapText="1"/>
      <protection/>
    </xf>
    <xf numFmtId="0" fontId="9" fillId="0" borderId="18" xfId="229" applyFont="1" applyBorder="1" applyAlignment="1">
      <alignment horizontal="center" vertical="center"/>
      <protection/>
    </xf>
    <xf numFmtId="0" fontId="9" fillId="0" borderId="17" xfId="229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left" vertical="center"/>
    </xf>
    <xf numFmtId="0" fontId="16" fillId="25" borderId="15" xfId="0" applyNumberFormat="1" applyFont="1" applyFill="1" applyBorder="1" applyAlignment="1">
      <alignment horizontal="center" vertical="center" wrapText="1"/>
    </xf>
    <xf numFmtId="0" fontId="16" fillId="25" borderId="21" xfId="0" applyNumberFormat="1" applyFont="1" applyFill="1" applyBorder="1" applyAlignment="1">
      <alignment horizontal="center" vertical="center" wrapText="1"/>
    </xf>
    <xf numFmtId="0" fontId="9" fillId="0" borderId="18" xfId="229" applyFont="1" applyBorder="1" applyAlignment="1">
      <alignment horizontal="center"/>
      <protection/>
    </xf>
    <xf numFmtId="0" fontId="9" fillId="0" borderId="17" xfId="229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9" fillId="0" borderId="9" xfId="229" applyFont="1" applyBorder="1" applyAlignment="1">
      <alignment horizontal="right"/>
      <protection/>
    </xf>
    <xf numFmtId="0" fontId="9" fillId="0" borderId="9" xfId="229" applyFont="1" applyBorder="1" applyAlignment="1">
      <alignment horizontal="left"/>
      <protection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3" fontId="9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14" fontId="9" fillId="0" borderId="9" xfId="229" applyNumberFormat="1" applyFont="1" applyBorder="1" applyAlignment="1">
      <alignment horizontal="right"/>
      <protection/>
    </xf>
    <xf numFmtId="0" fontId="9" fillId="0" borderId="0" xfId="229" applyFont="1" applyBorder="1">
      <alignment/>
      <protection/>
    </xf>
    <xf numFmtId="0" fontId="15" fillId="0" borderId="0" xfId="0" applyFont="1" applyAlignment="1">
      <alignment/>
    </xf>
    <xf numFmtId="0" fontId="15" fillId="22" borderId="9" xfId="229" applyFont="1" applyFill="1" applyBorder="1" applyAlignment="1">
      <alignment horizontal="left"/>
      <protection/>
    </xf>
    <xf numFmtId="0" fontId="15" fillId="22" borderId="9" xfId="0" applyFont="1" applyFill="1" applyBorder="1" applyAlignment="1">
      <alignment horizontal="left"/>
    </xf>
    <xf numFmtId="0" fontId="15" fillId="22" borderId="9" xfId="0" applyFont="1" applyFill="1" applyBorder="1" applyAlignment="1">
      <alignment/>
    </xf>
    <xf numFmtId="0" fontId="15" fillId="22" borderId="9" xfId="0" applyFont="1" applyFill="1" applyBorder="1" applyAlignment="1">
      <alignment horizontal="left" wrapText="1"/>
    </xf>
    <xf numFmtId="3" fontId="15" fillId="22" borderId="9" xfId="0" applyNumberFormat="1" applyFont="1" applyFill="1" applyBorder="1" applyAlignment="1">
      <alignment horizontal="right" wrapText="1"/>
    </xf>
    <xf numFmtId="0" fontId="15" fillId="22" borderId="9" xfId="0" applyFont="1" applyFill="1" applyBorder="1" applyAlignment="1">
      <alignment horizontal="center"/>
    </xf>
    <xf numFmtId="0" fontId="15" fillId="22" borderId="9" xfId="229" applyFont="1" applyFill="1" applyBorder="1">
      <alignment/>
      <protection/>
    </xf>
    <xf numFmtId="14" fontId="15" fillId="22" borderId="9" xfId="229" applyNumberFormat="1" applyFont="1" applyFill="1" applyBorder="1" applyAlignment="1">
      <alignment horizontal="right"/>
      <protection/>
    </xf>
    <xf numFmtId="0" fontId="9" fillId="22" borderId="9" xfId="229" applyFont="1" applyFill="1" applyBorder="1" applyAlignment="1">
      <alignment horizontal="left"/>
      <protection/>
    </xf>
    <xf numFmtId="0" fontId="9" fillId="22" borderId="9" xfId="0" applyFont="1" applyFill="1" applyBorder="1" applyAlignment="1">
      <alignment horizontal="left"/>
    </xf>
    <xf numFmtId="0" fontId="9" fillId="22" borderId="9" xfId="0" applyFont="1" applyFill="1" applyBorder="1" applyAlignment="1">
      <alignment/>
    </xf>
    <xf numFmtId="0" fontId="9" fillId="22" borderId="9" xfId="0" applyFont="1" applyFill="1" applyBorder="1" applyAlignment="1">
      <alignment horizontal="left" wrapText="1"/>
    </xf>
    <xf numFmtId="3" fontId="9" fillId="22" borderId="9" xfId="0" applyNumberFormat="1" applyFont="1" applyFill="1" applyBorder="1" applyAlignment="1">
      <alignment horizontal="right"/>
    </xf>
    <xf numFmtId="0" fontId="9" fillId="22" borderId="9" xfId="0" applyFont="1" applyFill="1" applyBorder="1" applyAlignment="1">
      <alignment horizontal="center"/>
    </xf>
    <xf numFmtId="0" fontId="9" fillId="22" borderId="9" xfId="229" applyFont="1" applyFill="1" applyBorder="1">
      <alignment/>
      <protection/>
    </xf>
    <xf numFmtId="14" fontId="9" fillId="22" borderId="9" xfId="229" applyNumberFormat="1" applyFont="1" applyFill="1" applyBorder="1" applyAlignment="1">
      <alignment horizontal="right"/>
      <protection/>
    </xf>
    <xf numFmtId="0" fontId="9" fillId="0" borderId="0" xfId="229" applyFont="1">
      <alignment/>
      <protection/>
    </xf>
    <xf numFmtId="3" fontId="15" fillId="22" borderId="9" xfId="0" applyNumberFormat="1" applyFont="1" applyFill="1" applyBorder="1" applyAlignment="1">
      <alignment horizontal="right"/>
    </xf>
    <xf numFmtId="3" fontId="9" fillId="22" borderId="9" xfId="0" applyNumberFormat="1" applyFont="1" applyFill="1" applyBorder="1" applyAlignment="1">
      <alignment horizontal="right" wrapText="1"/>
    </xf>
    <xf numFmtId="0" fontId="9" fillId="22" borderId="18" xfId="229" applyFont="1" applyFill="1" applyBorder="1" applyAlignment="1">
      <alignment horizontal="right" vertical="center" wrapText="1"/>
      <protection/>
    </xf>
    <xf numFmtId="0" fontId="9" fillId="22" borderId="18" xfId="0" applyFont="1" applyFill="1" applyBorder="1" applyAlignment="1">
      <alignment horizontal="left" vertical="center" wrapText="1"/>
    </xf>
    <xf numFmtId="3" fontId="9" fillId="22" borderId="18" xfId="0" applyNumberFormat="1" applyFont="1" applyFill="1" applyBorder="1" applyAlignment="1">
      <alignment horizontal="right" vertical="center" wrapText="1"/>
    </xf>
    <xf numFmtId="0" fontId="9" fillId="22" borderId="18" xfId="0" applyFont="1" applyFill="1" applyBorder="1" applyAlignment="1">
      <alignment horizontal="center" vertical="center" wrapText="1"/>
    </xf>
    <xf numFmtId="14" fontId="15" fillId="22" borderId="18" xfId="0" applyNumberFormat="1" applyFont="1" applyFill="1" applyBorder="1" applyAlignment="1">
      <alignment horizontal="right" vertical="center" wrapText="1"/>
    </xf>
    <xf numFmtId="0" fontId="9" fillId="22" borderId="17" xfId="229" applyFont="1" applyFill="1" applyBorder="1" applyAlignment="1">
      <alignment horizontal="right" vertical="center" wrapText="1"/>
      <protection/>
    </xf>
    <xf numFmtId="0" fontId="9" fillId="22" borderId="17" xfId="0" applyFont="1" applyFill="1" applyBorder="1" applyAlignment="1">
      <alignment horizontal="left" vertical="center" wrapText="1"/>
    </xf>
    <xf numFmtId="3" fontId="9" fillId="22" borderId="17" xfId="0" applyNumberFormat="1" applyFont="1" applyFill="1" applyBorder="1" applyAlignment="1">
      <alignment horizontal="right" vertical="center" wrapText="1"/>
    </xf>
    <xf numFmtId="0" fontId="9" fillId="22" borderId="17" xfId="0" applyFont="1" applyFill="1" applyBorder="1" applyAlignment="1">
      <alignment horizontal="center" vertical="center" wrapText="1"/>
    </xf>
    <xf numFmtId="14" fontId="15" fillId="22" borderId="17" xfId="0" applyNumberFormat="1" applyFont="1" applyFill="1" applyBorder="1" applyAlignment="1">
      <alignment horizontal="right" vertical="center" wrapText="1"/>
    </xf>
    <xf numFmtId="0" fontId="9" fillId="22" borderId="17" xfId="229" applyFont="1" applyFill="1" applyBorder="1" applyAlignment="1">
      <alignment horizontal="right" vertical="center" wrapText="1"/>
      <protection/>
    </xf>
    <xf numFmtId="0" fontId="9" fillId="22" borderId="17" xfId="0" applyFont="1" applyFill="1" applyBorder="1" applyAlignment="1">
      <alignment horizontal="left" vertical="center" wrapText="1"/>
    </xf>
    <xf numFmtId="3" fontId="9" fillId="22" borderId="17" xfId="0" applyNumberFormat="1" applyFont="1" applyFill="1" applyBorder="1" applyAlignment="1">
      <alignment horizontal="right" vertical="center" wrapText="1"/>
    </xf>
    <xf numFmtId="0" fontId="9" fillId="22" borderId="17" xfId="0" applyFont="1" applyFill="1" applyBorder="1" applyAlignment="1">
      <alignment horizontal="center" vertical="center" wrapText="1"/>
    </xf>
    <xf numFmtId="14" fontId="15" fillId="22" borderId="17" xfId="0" applyNumberFormat="1" applyFont="1" applyFill="1" applyBorder="1" applyAlignment="1">
      <alignment horizontal="right" vertical="center" wrapText="1"/>
    </xf>
    <xf numFmtId="0" fontId="9" fillId="22" borderId="9" xfId="229" applyFont="1" applyFill="1" applyBorder="1" applyAlignment="1">
      <alignment horizontal="right"/>
      <protection/>
    </xf>
    <xf numFmtId="0" fontId="9" fillId="22" borderId="9" xfId="0" applyFont="1" applyFill="1" applyBorder="1" applyAlignment="1">
      <alignment wrapText="1"/>
    </xf>
    <xf numFmtId="14" fontId="15" fillId="22" borderId="9" xfId="0" applyNumberFormat="1" applyFont="1" applyFill="1" applyBorder="1" applyAlignment="1">
      <alignment horizontal="right"/>
    </xf>
    <xf numFmtId="0" fontId="15" fillId="0" borderId="9" xfId="0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14" fontId="15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0" fontId="15" fillId="22" borderId="9" xfId="0" applyFont="1" applyFill="1" applyBorder="1" applyAlignment="1">
      <alignment/>
    </xf>
    <xf numFmtId="0" fontId="15" fillId="22" borderId="18" xfId="229" applyFont="1" applyFill="1" applyBorder="1" applyAlignment="1">
      <alignment horizontal="right" vertical="center" wrapText="1"/>
      <protection/>
    </xf>
    <xf numFmtId="0" fontId="15" fillId="22" borderId="18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3" fontId="15" fillId="22" borderId="18" xfId="0" applyNumberFormat="1" applyFont="1" applyFill="1" applyBorder="1" applyAlignment="1">
      <alignment vertical="center" wrapText="1"/>
    </xf>
    <xf numFmtId="14" fontId="15" fillId="22" borderId="18" xfId="0" applyNumberFormat="1" applyFont="1" applyFill="1" applyBorder="1" applyAlignment="1">
      <alignment horizontal="center" vertical="center" wrapText="1"/>
    </xf>
    <xf numFmtId="0" fontId="15" fillId="22" borderId="17" xfId="229" applyFont="1" applyFill="1" applyBorder="1" applyAlignment="1">
      <alignment horizontal="right" vertical="center" wrapText="1"/>
      <protection/>
    </xf>
    <xf numFmtId="0" fontId="15" fillId="22" borderId="17" xfId="0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left" vertical="center" wrapText="1"/>
    </xf>
    <xf numFmtId="3" fontId="15" fillId="22" borderId="17" xfId="0" applyNumberFormat="1" applyFont="1" applyFill="1" applyBorder="1" applyAlignment="1">
      <alignment vertical="center" wrapText="1"/>
    </xf>
    <xf numFmtId="14" fontId="15" fillId="22" borderId="17" xfId="0" applyNumberFormat="1" applyFont="1" applyFill="1" applyBorder="1" applyAlignment="1">
      <alignment horizontal="center" vertical="center" wrapText="1"/>
    </xf>
    <xf numFmtId="0" fontId="15" fillId="22" borderId="9" xfId="229" applyFont="1" applyFill="1" applyBorder="1" applyAlignment="1">
      <alignment horizontal="right"/>
      <protection/>
    </xf>
    <xf numFmtId="3" fontId="15" fillId="22" borderId="9" xfId="0" applyNumberFormat="1" applyFont="1" applyFill="1" applyBorder="1" applyAlignment="1">
      <alignment/>
    </xf>
    <xf numFmtId="3" fontId="15" fillId="22" borderId="18" xfId="0" applyNumberFormat="1" applyFont="1" applyFill="1" applyBorder="1" applyAlignment="1">
      <alignment horizontal="right" vertical="center" wrapText="1"/>
    </xf>
    <xf numFmtId="3" fontId="15" fillId="22" borderId="17" xfId="0" applyNumberFormat="1" applyFont="1" applyFill="1" applyBorder="1" applyAlignment="1">
      <alignment horizontal="right" vertical="center" wrapText="1"/>
    </xf>
    <xf numFmtId="0" fontId="9" fillId="22" borderId="26" xfId="229" applyFont="1" applyFill="1" applyBorder="1" applyAlignment="1">
      <alignment horizontal="right" vertical="center" wrapText="1"/>
      <protection/>
    </xf>
    <xf numFmtId="0" fontId="9" fillId="22" borderId="26" xfId="0" applyFont="1" applyFill="1" applyBorder="1" applyAlignment="1">
      <alignment horizontal="left" vertical="center" wrapText="1"/>
    </xf>
    <xf numFmtId="3" fontId="9" fillId="22" borderId="26" xfId="0" applyNumberFormat="1" applyFont="1" applyFill="1" applyBorder="1" applyAlignment="1">
      <alignment horizontal="right" vertical="center" wrapText="1"/>
    </xf>
    <xf numFmtId="0" fontId="9" fillId="22" borderId="26" xfId="0" applyFont="1" applyFill="1" applyBorder="1" applyAlignment="1">
      <alignment horizontal="center" vertical="center" wrapText="1"/>
    </xf>
    <xf numFmtId="14" fontId="15" fillId="22" borderId="26" xfId="0" applyNumberFormat="1" applyFont="1" applyFill="1" applyBorder="1" applyAlignment="1">
      <alignment horizontal="right" vertical="center" wrapText="1"/>
    </xf>
    <xf numFmtId="0" fontId="9" fillId="22" borderId="17" xfId="0" applyFont="1" applyFill="1" applyBorder="1" applyAlignment="1">
      <alignment/>
    </xf>
    <xf numFmtId="0" fontId="9" fillId="22" borderId="17" xfId="0" applyFont="1" applyFill="1" applyBorder="1" applyAlignment="1">
      <alignment horizontal="left" wrapText="1"/>
    </xf>
    <xf numFmtId="3" fontId="9" fillId="22" borderId="17" xfId="0" applyNumberFormat="1" applyFont="1" applyFill="1" applyBorder="1" applyAlignment="1">
      <alignment horizontal="right"/>
    </xf>
    <xf numFmtId="0" fontId="9" fillId="22" borderId="17" xfId="0" applyFont="1" applyFill="1" applyBorder="1" applyAlignment="1">
      <alignment horizontal="center"/>
    </xf>
    <xf numFmtId="14" fontId="15" fillId="22" borderId="17" xfId="0" applyNumberFormat="1" applyFont="1" applyFill="1" applyBorder="1" applyAlignment="1">
      <alignment horizontal="right"/>
    </xf>
    <xf numFmtId="0" fontId="9" fillId="22" borderId="18" xfId="229" applyFont="1" applyFill="1" applyBorder="1" applyAlignment="1">
      <alignment horizontal="center" vertical="center" wrapText="1"/>
      <protection/>
    </xf>
    <xf numFmtId="0" fontId="9" fillId="22" borderId="26" xfId="229" applyFont="1" applyFill="1" applyBorder="1" applyAlignment="1">
      <alignment horizontal="center" vertical="center" wrapText="1"/>
      <protection/>
    </xf>
    <xf numFmtId="14" fontId="15" fillId="22" borderId="20" xfId="0" applyNumberFormat="1" applyFont="1" applyFill="1" applyBorder="1" applyAlignment="1">
      <alignment horizontal="right" vertical="center" wrapText="1"/>
    </xf>
    <xf numFmtId="0" fontId="9" fillId="22" borderId="17" xfId="229" applyFont="1" applyFill="1" applyBorder="1" applyAlignment="1">
      <alignment horizontal="center" vertical="center" wrapText="1"/>
      <protection/>
    </xf>
    <xf numFmtId="3" fontId="9" fillId="22" borderId="9" xfId="0" applyNumberFormat="1" applyFont="1" applyFill="1" applyBorder="1" applyAlignment="1">
      <alignment/>
    </xf>
    <xf numFmtId="14" fontId="9" fillId="22" borderId="9" xfId="0" applyNumberFormat="1" applyFont="1" applyFill="1" applyBorder="1" applyAlignment="1">
      <alignment/>
    </xf>
    <xf numFmtId="0" fontId="15" fillId="22" borderId="9" xfId="0" applyFont="1" applyFill="1" applyBorder="1" applyAlignment="1">
      <alignment wrapText="1"/>
    </xf>
    <xf numFmtId="14" fontId="15" fillId="22" borderId="9" xfId="0" applyNumberFormat="1" applyFont="1" applyFill="1" applyBorder="1" applyAlignment="1">
      <alignment/>
    </xf>
    <xf numFmtId="3" fontId="15" fillId="22" borderId="9" xfId="0" applyNumberFormat="1" applyFont="1" applyFill="1" applyBorder="1" applyAlignment="1">
      <alignment/>
    </xf>
    <xf numFmtId="0" fontId="3" fillId="0" borderId="9" xfId="244" applyFont="1" applyFill="1" applyBorder="1" applyAlignment="1">
      <alignment horizontal="right" vertical="center" wrapText="1"/>
      <protection/>
    </xf>
    <xf numFmtId="0" fontId="2" fillId="0" borderId="9" xfId="232" applyFont="1" applyFill="1" applyBorder="1" applyAlignment="1">
      <alignment horizontal="center" vertical="center" wrapText="1"/>
      <protection/>
    </xf>
    <xf numFmtId="0" fontId="2" fillId="0" borderId="9" xfId="244" applyFont="1" applyFill="1" applyBorder="1" applyAlignment="1">
      <alignment horizontal="left" vertical="center"/>
      <protection/>
    </xf>
    <xf numFmtId="3" fontId="2" fillId="0" borderId="9" xfId="244" applyNumberFormat="1" applyFont="1" applyFill="1" applyBorder="1" applyAlignment="1">
      <alignment horizontal="left" vertical="center"/>
      <protection/>
    </xf>
    <xf numFmtId="175" fontId="2" fillId="0" borderId="9" xfId="148" applyNumberFormat="1" applyFont="1" applyFill="1" applyBorder="1" applyAlignment="1">
      <alignment horizontal="right" vertical="center" wrapText="1"/>
    </xf>
    <xf numFmtId="0" fontId="2" fillId="0" borderId="9" xfId="244" applyFont="1" applyFill="1" applyBorder="1" applyAlignment="1">
      <alignment horizontal="center" vertical="center" wrapText="1"/>
      <protection/>
    </xf>
    <xf numFmtId="0" fontId="3" fillId="0" borderId="9" xfId="244" applyFont="1" applyFill="1" applyBorder="1" applyAlignment="1">
      <alignment horizontal="center" vertical="center" wrapText="1"/>
      <protection/>
    </xf>
    <xf numFmtId="14" fontId="3" fillId="0" borderId="9" xfId="244" applyNumberFormat="1" applyFont="1" applyFill="1" applyBorder="1" applyAlignment="1">
      <alignment horizontal="center" vertical="center"/>
      <protection/>
    </xf>
    <xf numFmtId="0" fontId="2" fillId="0" borderId="9" xfId="244" applyFont="1" applyFill="1" applyBorder="1" applyAlignment="1">
      <alignment horizontal="center" vertical="center"/>
      <protection/>
    </xf>
    <xf numFmtId="0" fontId="15" fillId="0" borderId="9" xfId="244" applyFont="1" applyFill="1" applyBorder="1" applyAlignment="1">
      <alignment vertical="center" wrapText="1"/>
      <protection/>
    </xf>
    <xf numFmtId="0" fontId="15" fillId="0" borderId="0" xfId="244" applyFont="1" applyFill="1" applyAlignment="1">
      <alignment vertical="center" wrapText="1"/>
      <protection/>
    </xf>
    <xf numFmtId="0" fontId="2" fillId="0" borderId="18" xfId="232" applyFont="1" applyFill="1" applyBorder="1" applyAlignment="1">
      <alignment horizontal="center" vertical="center" wrapText="1"/>
      <protection/>
    </xf>
    <xf numFmtId="0" fontId="2" fillId="0" borderId="18" xfId="244" applyFont="1" applyFill="1" applyBorder="1" applyAlignment="1">
      <alignment horizontal="left" vertical="center" wrapText="1"/>
      <protection/>
    </xf>
    <xf numFmtId="0" fontId="2" fillId="0" borderId="18" xfId="244" applyFont="1" applyFill="1" applyBorder="1" applyAlignment="1">
      <alignment vertical="center"/>
      <protection/>
    </xf>
    <xf numFmtId="3" fontId="2" fillId="0" borderId="18" xfId="244" applyNumberFormat="1" applyFont="1" applyFill="1" applyBorder="1" applyAlignment="1">
      <alignment vertical="center"/>
      <protection/>
    </xf>
    <xf numFmtId="175" fontId="2" fillId="0" borderId="18" xfId="148" applyNumberFormat="1" applyFont="1" applyFill="1" applyBorder="1" applyAlignment="1">
      <alignment vertical="center" wrapText="1"/>
    </xf>
    <xf numFmtId="0" fontId="2" fillId="0" borderId="18" xfId="244" applyFont="1" applyFill="1" applyBorder="1" applyAlignment="1">
      <alignment horizontal="center" vertical="center" wrapText="1"/>
      <protection/>
    </xf>
    <xf numFmtId="0" fontId="3" fillId="0" borderId="18" xfId="244" applyFont="1" applyFill="1" applyBorder="1" applyAlignment="1">
      <alignment vertical="center" wrapText="1"/>
      <protection/>
    </xf>
    <xf numFmtId="14" fontId="3" fillId="0" borderId="18" xfId="244" applyNumberFormat="1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15" fillId="0" borderId="18" xfId="244" applyFont="1" applyFill="1" applyBorder="1" applyAlignment="1">
      <alignment vertical="center" wrapText="1"/>
      <protection/>
    </xf>
    <xf numFmtId="3" fontId="2" fillId="22" borderId="18" xfId="232" applyNumberFormat="1" applyFont="1" applyFill="1" applyBorder="1" applyAlignment="1">
      <alignment horizontal="center" vertical="center" wrapText="1"/>
      <protection/>
    </xf>
    <xf numFmtId="0" fontId="2" fillId="22" borderId="18" xfId="244" applyFont="1" applyFill="1" applyBorder="1" applyAlignment="1">
      <alignment horizontal="left" vertical="center"/>
      <protection/>
    </xf>
    <xf numFmtId="0" fontId="2" fillId="22" borderId="9" xfId="244" applyFont="1" applyFill="1" applyBorder="1" applyAlignment="1">
      <alignment horizontal="left" vertical="center"/>
      <protection/>
    </xf>
    <xf numFmtId="0" fontId="2" fillId="0" borderId="18" xfId="244" applyFont="1" applyFill="1" applyBorder="1" applyAlignment="1">
      <alignment horizontal="left" vertical="center"/>
      <protection/>
    </xf>
    <xf numFmtId="3" fontId="2" fillId="0" borderId="18" xfId="244" applyNumberFormat="1" applyFont="1" applyFill="1" applyBorder="1" applyAlignment="1">
      <alignment horizontal="left" vertical="center"/>
      <protection/>
    </xf>
    <xf numFmtId="175" fontId="2" fillId="0" borderId="18" xfId="148" applyNumberFormat="1" applyFont="1" applyFill="1" applyBorder="1" applyAlignment="1">
      <alignment horizontal="right" vertical="center" wrapText="1"/>
    </xf>
    <xf numFmtId="0" fontId="3" fillId="0" borderId="18" xfId="244" applyFont="1" applyFill="1" applyBorder="1" applyAlignment="1">
      <alignment horizontal="center" vertical="center" wrapText="1"/>
      <protection/>
    </xf>
    <xf numFmtId="0" fontId="15" fillId="22" borderId="9" xfId="244" applyFont="1" applyFill="1" applyBorder="1" applyAlignment="1">
      <alignment vertical="center" wrapText="1"/>
      <protection/>
    </xf>
    <xf numFmtId="0" fontId="5" fillId="0" borderId="0" xfId="244">
      <alignment/>
      <protection/>
    </xf>
    <xf numFmtId="14" fontId="3" fillId="22" borderId="9" xfId="244" applyNumberFormat="1" applyFont="1" applyFill="1" applyBorder="1" applyAlignment="1">
      <alignment horizontal="center" vertical="center"/>
      <protection/>
    </xf>
    <xf numFmtId="3" fontId="2" fillId="22" borderId="9" xfId="244" applyNumberFormat="1" applyFont="1" applyFill="1" applyBorder="1" applyAlignment="1">
      <alignment horizontal="left" vertical="center"/>
      <protection/>
    </xf>
    <xf numFmtId="14" fontId="3" fillId="22" borderId="9" xfId="244" applyNumberFormat="1" applyFont="1" applyFill="1" applyBorder="1" applyAlignment="1">
      <alignment horizontal="center" vertical="center"/>
      <protection/>
    </xf>
    <xf numFmtId="0" fontId="2" fillId="22" borderId="9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vertical="center" wrapText="1"/>
      <protection/>
    </xf>
    <xf numFmtId="174" fontId="2" fillId="0" borderId="18" xfId="244" applyNumberFormat="1" applyFont="1" applyFill="1" applyBorder="1" applyAlignment="1">
      <alignment vertical="center"/>
      <protection/>
    </xf>
    <xf numFmtId="3" fontId="3" fillId="22" borderId="18" xfId="244" applyNumberFormat="1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horizontal="left" vertical="center" wrapText="1"/>
      <protection/>
    </xf>
    <xf numFmtId="0" fontId="2" fillId="22" borderId="18" xfId="244" applyFont="1" applyFill="1" applyBorder="1" applyAlignment="1">
      <alignment vertical="center"/>
      <protection/>
    </xf>
    <xf numFmtId="3" fontId="2" fillId="22" borderId="18" xfId="244" applyNumberFormat="1" applyFont="1" applyFill="1" applyBorder="1" applyAlignment="1">
      <alignment vertical="center"/>
      <protection/>
    </xf>
    <xf numFmtId="175" fontId="2" fillId="22" borderId="18" xfId="148" applyNumberFormat="1" applyFont="1" applyFill="1" applyBorder="1" applyAlignment="1">
      <alignment vertical="center" wrapText="1"/>
    </xf>
    <xf numFmtId="0" fontId="2" fillId="22" borderId="18" xfId="244" applyFont="1" applyFill="1" applyBorder="1" applyAlignment="1">
      <alignment horizontal="center" vertical="center" wrapText="1"/>
      <protection/>
    </xf>
    <xf numFmtId="0" fontId="3" fillId="22" borderId="18" xfId="244" applyFont="1" applyFill="1" applyBorder="1" applyAlignment="1">
      <alignment horizontal="center" vertical="center" wrapText="1"/>
      <protection/>
    </xf>
    <xf numFmtId="14" fontId="3" fillId="22" borderId="18" xfId="244" applyNumberFormat="1" applyFont="1" applyFill="1" applyBorder="1" applyAlignment="1">
      <alignment horizontal="center" vertical="center"/>
      <protection/>
    </xf>
    <xf numFmtId="0" fontId="2" fillId="22" borderId="18" xfId="244" applyFont="1" applyFill="1" applyBorder="1" applyAlignment="1">
      <alignment horizontal="center" vertical="center"/>
      <protection/>
    </xf>
    <xf numFmtId="0" fontId="15" fillId="22" borderId="18" xfId="244" applyFont="1" applyFill="1" applyBorder="1" applyAlignment="1">
      <alignment vertical="center" wrapText="1"/>
      <protection/>
    </xf>
    <xf numFmtId="0" fontId="3" fillId="0" borderId="9" xfId="244" applyFont="1" applyFill="1" applyBorder="1" applyAlignment="1">
      <alignment horizontal="left" vertical="center"/>
      <protection/>
    </xf>
    <xf numFmtId="3" fontId="2" fillId="0" borderId="9" xfId="244" applyNumberFormat="1" applyFont="1" applyFill="1" applyBorder="1" applyAlignment="1">
      <alignment horizontal="right" vertical="center"/>
      <protection/>
    </xf>
    <xf numFmtId="0" fontId="3" fillId="0" borderId="9" xfId="244" applyFont="1" applyFill="1" applyBorder="1" applyAlignment="1">
      <alignment horizontal="center" vertical="center"/>
      <protection/>
    </xf>
    <xf numFmtId="14" fontId="3" fillId="0" borderId="9" xfId="244" applyNumberFormat="1" applyFont="1" applyFill="1" applyBorder="1" applyAlignment="1">
      <alignment horizontal="left" vertical="center"/>
      <protection/>
    </xf>
    <xf numFmtId="0" fontId="15" fillId="0" borderId="9" xfId="244" applyFont="1" applyFill="1" applyBorder="1" applyAlignment="1">
      <alignment vertical="center"/>
      <protection/>
    </xf>
    <xf numFmtId="0" fontId="3" fillId="22" borderId="9" xfId="244" applyFont="1" applyFill="1" applyBorder="1" applyAlignment="1">
      <alignment vertical="center"/>
      <protection/>
    </xf>
    <xf numFmtId="0" fontId="3" fillId="0" borderId="17" xfId="244" applyFont="1" applyFill="1" applyBorder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left" vertical="center"/>
      <protection/>
    </xf>
    <xf numFmtId="175" fontId="2" fillId="0" borderId="17" xfId="148" applyNumberFormat="1" applyFont="1" applyFill="1" applyBorder="1" applyAlignment="1">
      <alignment horizontal="right" vertical="center" wrapText="1"/>
    </xf>
    <xf numFmtId="0" fontId="2" fillId="0" borderId="17" xfId="244" applyFont="1" applyFill="1" applyBorder="1" applyAlignment="1">
      <alignment horizontal="center" vertical="center" wrapText="1"/>
      <protection/>
    </xf>
    <xf numFmtId="0" fontId="15" fillId="0" borderId="17" xfId="244" applyFont="1" applyFill="1" applyBorder="1" applyAlignment="1">
      <alignment vertical="center" wrapText="1"/>
      <protection/>
    </xf>
    <xf numFmtId="174" fontId="2" fillId="0" borderId="9" xfId="244" applyNumberFormat="1" applyFont="1" applyFill="1" applyBorder="1" applyAlignment="1">
      <alignment horizontal="left" vertical="center"/>
      <protection/>
    </xf>
    <xf numFmtId="0" fontId="3" fillId="0" borderId="18" xfId="244" applyFont="1" applyFill="1" applyBorder="1" applyAlignment="1">
      <alignment horizontal="left" vertical="center"/>
      <protection/>
    </xf>
    <xf numFmtId="0" fontId="2" fillId="0" borderId="9" xfId="244" applyFont="1" applyFill="1" applyBorder="1" applyAlignment="1">
      <alignment horizontal="left" vertical="center" wrapText="1"/>
      <protection/>
    </xf>
    <xf numFmtId="0" fontId="3" fillId="0" borderId="18" xfId="244" applyFont="1" applyFill="1" applyBorder="1" applyAlignment="1">
      <alignment vertical="center"/>
      <protection/>
    </xf>
    <xf numFmtId="14" fontId="3" fillId="0" borderId="18" xfId="244" applyNumberFormat="1" applyFont="1" applyFill="1" applyBorder="1" applyAlignment="1">
      <alignment vertical="center"/>
      <protection/>
    </xf>
    <xf numFmtId="0" fontId="15" fillId="0" borderId="18" xfId="244" applyFont="1" applyFill="1" applyBorder="1" applyAlignment="1">
      <alignment vertical="center"/>
      <protection/>
    </xf>
    <xf numFmtId="0" fontId="2" fillId="0" borderId="9" xfId="244" applyFont="1" applyFill="1" applyBorder="1" applyAlignment="1">
      <alignment horizontal="right" vertical="center"/>
      <protection/>
    </xf>
    <xf numFmtId="0" fontId="2" fillId="22" borderId="9" xfId="244" applyFont="1" applyFill="1" applyBorder="1" applyAlignment="1">
      <alignment vertical="center"/>
      <protection/>
    </xf>
    <xf numFmtId="0" fontId="2" fillId="22" borderId="17" xfId="244" applyFont="1" applyFill="1" applyBorder="1" applyAlignment="1">
      <alignment vertical="center"/>
      <protection/>
    </xf>
    <xf numFmtId="0" fontId="2" fillId="0" borderId="17" xfId="244" applyFont="1" applyFill="1" applyBorder="1" applyAlignment="1">
      <alignment horizontal="left" vertical="center" wrapText="1"/>
      <protection/>
    </xf>
    <xf numFmtId="0" fontId="3" fillId="22" borderId="9" xfId="244" applyFont="1" applyFill="1" applyBorder="1" applyAlignment="1">
      <alignment horizontal="center" vertical="center" wrapText="1"/>
      <protection/>
    </xf>
    <xf numFmtId="175" fontId="2" fillId="22" borderId="9" xfId="148" applyNumberFormat="1" applyFont="1" applyFill="1" applyBorder="1" applyAlignment="1">
      <alignment horizontal="right" vertical="center" wrapText="1"/>
    </xf>
    <xf numFmtId="0" fontId="2" fillId="22" borderId="9" xfId="244" applyFont="1" applyFill="1" applyBorder="1" applyAlignment="1">
      <alignment horizontal="center" vertical="center" wrapText="1"/>
      <protection/>
    </xf>
    <xf numFmtId="174" fontId="2" fillId="22" borderId="9" xfId="244" applyNumberFormat="1" applyFont="1" applyFill="1" applyBorder="1" applyAlignment="1">
      <alignment horizontal="left" vertical="center"/>
      <protection/>
    </xf>
    <xf numFmtId="0" fontId="3" fillId="0" borderId="18" xfId="244" applyNumberFormat="1" applyFont="1" applyFill="1" applyBorder="1" applyAlignment="1">
      <alignment horizontal="left" vertical="center"/>
      <protection/>
    </xf>
    <xf numFmtId="0" fontId="2" fillId="0" borderId="9" xfId="244" applyNumberFormat="1" applyFont="1" applyFill="1" applyBorder="1" applyAlignment="1">
      <alignment horizontal="left" vertical="center" wrapText="1"/>
      <protection/>
    </xf>
    <xf numFmtId="0" fontId="2" fillId="0" borderId="18" xfId="244" applyNumberFormat="1" applyFont="1" applyFill="1" applyBorder="1" applyAlignment="1">
      <alignment vertical="center"/>
      <protection/>
    </xf>
    <xf numFmtId="0" fontId="2" fillId="0" borderId="18" xfId="244" applyNumberFormat="1" applyFont="1" applyFill="1" applyBorder="1" applyAlignment="1">
      <alignment horizontal="center" vertical="center"/>
      <protection/>
    </xf>
    <xf numFmtId="0" fontId="3" fillId="0" borderId="18" xfId="244" applyNumberFormat="1" applyFont="1" applyFill="1" applyBorder="1" applyAlignment="1">
      <alignment vertical="center"/>
      <protection/>
    </xf>
    <xf numFmtId="0" fontId="3" fillId="0" borderId="18" xfId="244" applyNumberFormat="1" applyFont="1" applyFill="1" applyBorder="1" applyAlignment="1">
      <alignment horizontal="center" vertical="center"/>
      <protection/>
    </xf>
    <xf numFmtId="3" fontId="3" fillId="0" borderId="9" xfId="244" applyNumberFormat="1" applyFont="1" applyFill="1" applyBorder="1" applyAlignment="1">
      <alignment horizontal="left" vertical="center"/>
      <protection/>
    </xf>
    <xf numFmtId="0" fontId="3" fillId="0" borderId="9" xfId="244" applyFont="1" applyFill="1" applyBorder="1" applyAlignment="1">
      <alignment horizontal="right" vertical="center"/>
      <protection/>
    </xf>
    <xf numFmtId="0" fontId="3" fillId="22" borderId="9" xfId="244" applyFont="1" applyFill="1" applyBorder="1" applyAlignment="1">
      <alignment horizontal="left" vertical="center"/>
      <protection/>
    </xf>
    <xf numFmtId="3" fontId="3" fillId="22" borderId="9" xfId="244" applyNumberFormat="1" applyFont="1" applyFill="1" applyBorder="1" applyAlignment="1">
      <alignment horizontal="right" vertical="center"/>
      <protection/>
    </xf>
    <xf numFmtId="0" fontId="3" fillId="22" borderId="9" xfId="244" applyFont="1" applyFill="1" applyBorder="1" applyAlignment="1">
      <alignment horizontal="center" vertical="center"/>
      <protection/>
    </xf>
    <xf numFmtId="14" fontId="3" fillId="22" borderId="9" xfId="244" applyNumberFormat="1" applyFont="1" applyFill="1" applyBorder="1" applyAlignment="1">
      <alignment horizontal="left" vertical="center"/>
      <protection/>
    </xf>
    <xf numFmtId="0" fontId="15" fillId="22" borderId="9" xfId="244" applyFont="1" applyFill="1" applyBorder="1" applyAlignment="1">
      <alignment vertical="center"/>
      <protection/>
    </xf>
    <xf numFmtId="3" fontId="3" fillId="22" borderId="9" xfId="244" applyNumberFormat="1" applyFont="1" applyFill="1" applyBorder="1" applyAlignment="1">
      <alignment horizontal="center" vertical="center" wrapText="1"/>
      <protection/>
    </xf>
    <xf numFmtId="175" fontId="3" fillId="0" borderId="9" xfId="148" applyNumberFormat="1" applyFont="1" applyFill="1" applyBorder="1" applyAlignment="1">
      <alignment horizontal="right" vertical="center" wrapText="1"/>
    </xf>
    <xf numFmtId="3" fontId="3" fillId="22" borderId="9" xfId="244" applyNumberFormat="1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vertical="center"/>
      <protection/>
    </xf>
    <xf numFmtId="0" fontId="3" fillId="22" borderId="9" xfId="244" applyFont="1" applyFill="1" applyBorder="1" applyAlignment="1">
      <alignment horizontal="left" vertical="center"/>
      <protection/>
    </xf>
    <xf numFmtId="175" fontId="3" fillId="22" borderId="9" xfId="148" applyNumberFormat="1" applyFont="1" applyFill="1" applyBorder="1" applyAlignment="1">
      <alignment horizontal="right" vertical="center" wrapText="1"/>
    </xf>
    <xf numFmtId="0" fontId="3" fillId="22" borderId="9" xfId="244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horizontal="center" vertical="center"/>
      <protection/>
    </xf>
    <xf numFmtId="0" fontId="15" fillId="22" borderId="9" xfId="244" applyFont="1" applyFill="1" applyBorder="1" applyAlignment="1">
      <alignment vertical="center" wrapText="1"/>
      <protection/>
    </xf>
    <xf numFmtId="0" fontId="3" fillId="0" borderId="9" xfId="244" applyFont="1" applyFill="1" applyBorder="1" applyAlignment="1">
      <alignment vertical="center" wrapText="1"/>
      <protection/>
    </xf>
    <xf numFmtId="0" fontId="2" fillId="0" borderId="9" xfId="244" applyFont="1" applyBorder="1" applyAlignment="1">
      <alignment horizontal="left" vertical="center" wrapText="1"/>
      <protection/>
    </xf>
    <xf numFmtId="0" fontId="3" fillId="0" borderId="9" xfId="244" applyFont="1" applyFill="1" applyBorder="1" applyAlignment="1">
      <alignment vertical="center" wrapText="1"/>
      <protection/>
    </xf>
    <xf numFmtId="174" fontId="2" fillId="0" borderId="9" xfId="244" applyNumberFormat="1" applyFont="1" applyBorder="1" applyAlignment="1">
      <alignment vertical="center" wrapText="1"/>
      <protection/>
    </xf>
    <xf numFmtId="14" fontId="3" fillId="0" borderId="9" xfId="244" applyNumberFormat="1" applyFont="1" applyFill="1" applyBorder="1" applyAlignment="1">
      <alignment horizontal="center" vertical="center" wrapText="1"/>
      <protection/>
    </xf>
    <xf numFmtId="0" fontId="2" fillId="0" borderId="9" xfId="244" applyFont="1" applyFill="1" applyBorder="1" applyAlignment="1">
      <alignment vertical="center" wrapText="1"/>
      <protection/>
    </xf>
    <xf numFmtId="174" fontId="2" fillId="0" borderId="9" xfId="244" applyNumberFormat="1" applyFont="1" applyFill="1" applyBorder="1" applyAlignment="1">
      <alignment vertical="center" wrapText="1"/>
      <protection/>
    </xf>
    <xf numFmtId="175" fontId="2" fillId="0" borderId="9" xfId="148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242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242" applyNumberFormat="1" applyFont="1" applyFill="1" applyBorder="1" applyAlignment="1" applyProtection="1">
      <alignment horizontal="left" vertical="center" wrapText="1"/>
      <protection locked="0"/>
    </xf>
    <xf numFmtId="3" fontId="9" fillId="0" borderId="9" xfId="148" applyNumberFormat="1" applyFont="1" applyFill="1" applyBorder="1" applyAlignment="1" applyProtection="1">
      <alignment horizontal="left" vertical="center" wrapText="1"/>
      <protection locked="0"/>
    </xf>
    <xf numFmtId="175" fontId="9" fillId="0" borderId="9" xfId="148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left"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 horizontal="left" vertical="center"/>
    </xf>
    <xf numFmtId="0" fontId="9" fillId="0" borderId="9" xfId="243" applyNumberFormat="1" applyFont="1" applyFill="1" applyBorder="1" applyAlignment="1">
      <alignment vertical="center" wrapText="1"/>
      <protection/>
    </xf>
    <xf numFmtId="0" fontId="9" fillId="0" borderId="9" xfId="243" applyFont="1" applyFill="1" applyBorder="1" applyAlignment="1">
      <alignment vertical="center" wrapText="1"/>
      <protection/>
    </xf>
    <xf numFmtId="3" fontId="15" fillId="0" borderId="9" xfId="0" applyNumberFormat="1" applyFont="1" applyFill="1" applyBorder="1" applyAlignment="1">
      <alignment horizontal="left" vertical="center" wrapText="1"/>
    </xf>
    <xf numFmtId="3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3" fontId="15" fillId="0" borderId="9" xfId="0" applyNumberFormat="1" applyFont="1" applyFill="1" applyBorder="1" applyAlignment="1">
      <alignment horizontal="left" vertical="center" wrapText="1"/>
    </xf>
    <xf numFmtId="175" fontId="15" fillId="0" borderId="9" xfId="148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75" fontId="9" fillId="0" borderId="18" xfId="148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9" xfId="243" applyNumberFormat="1" applyFont="1" applyFill="1" applyBorder="1" applyAlignment="1">
      <alignment horizontal="left" vertical="center" wrapText="1"/>
      <protection/>
    </xf>
    <xf numFmtId="3" fontId="15" fillId="0" borderId="18" xfId="0" applyNumberFormat="1" applyFont="1" applyFill="1" applyBorder="1" applyAlignment="1">
      <alignment horizontal="left" vertical="center" wrapText="1"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3" fontId="15" fillId="0" borderId="18" xfId="0" applyNumberFormat="1" applyFont="1" applyFill="1" applyBorder="1" applyAlignment="1">
      <alignment horizontal="left" vertical="center" wrapText="1"/>
    </xf>
    <xf numFmtId="3" fontId="15" fillId="0" borderId="20" xfId="0" applyNumberFormat="1" applyFont="1" applyFill="1" applyBorder="1" applyAlignment="1">
      <alignment horizontal="left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left"/>
    </xf>
    <xf numFmtId="3" fontId="15" fillId="0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75" fontId="9" fillId="0" borderId="18" xfId="148" applyNumberFormat="1" applyFont="1" applyFill="1" applyBorder="1" applyAlignment="1" applyProtection="1">
      <alignment horizontal="left" vertical="center" wrapText="1"/>
      <protection locked="0"/>
    </xf>
    <xf numFmtId="175" fontId="9" fillId="0" borderId="17" xfId="148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243" applyFont="1" applyFill="1" applyBorder="1" applyAlignment="1">
      <alignment horizontal="left" vertical="center" wrapText="1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wrapText="1"/>
    </xf>
    <xf numFmtId="0" fontId="9" fillId="0" borderId="9" xfId="243" applyFont="1" applyFill="1" applyBorder="1" applyAlignment="1">
      <alignment horizontal="left" vertical="center" wrapText="1"/>
      <protection/>
    </xf>
    <xf numFmtId="3" fontId="9" fillId="0" borderId="9" xfId="243" applyNumberFormat="1" applyFont="1" applyFill="1" applyBorder="1" applyAlignment="1">
      <alignment horizontal="left" vertical="center" wrapText="1"/>
      <protection/>
    </xf>
    <xf numFmtId="175" fontId="15" fillId="0" borderId="9" xfId="0" applyNumberFormat="1" applyFont="1" applyFill="1" applyBorder="1" applyAlignment="1">
      <alignment/>
    </xf>
    <xf numFmtId="14" fontId="15" fillId="0" borderId="9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left" vertical="center" wrapText="1"/>
    </xf>
    <xf numFmtId="175" fontId="15" fillId="0" borderId="17" xfId="148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vertical="center" wrapText="1"/>
    </xf>
    <xf numFmtId="0" fontId="107" fillId="0" borderId="9" xfId="0" applyFont="1" applyFill="1" applyBorder="1" applyAlignment="1">
      <alignment horizontal="left" vertical="center" wrapText="1"/>
    </xf>
    <xf numFmtId="0" fontId="107" fillId="0" borderId="9" xfId="0" applyNumberFormat="1" applyFont="1" applyFill="1" applyBorder="1" applyAlignment="1">
      <alignment horizontal="left" vertical="center" wrapText="1"/>
    </xf>
    <xf numFmtId="3" fontId="107" fillId="0" borderId="9" xfId="0" applyNumberFormat="1" applyFont="1" applyFill="1" applyBorder="1" applyAlignment="1">
      <alignment horizontal="left" vertical="center" wrapText="1"/>
    </xf>
    <xf numFmtId="175" fontId="107" fillId="0" borderId="9" xfId="148" applyNumberFormat="1" applyFont="1" applyFill="1" applyBorder="1" applyAlignment="1">
      <alignment horizontal="left" vertical="center" wrapText="1"/>
    </xf>
    <xf numFmtId="0" fontId="107" fillId="0" borderId="9" xfId="0" applyFont="1" applyFill="1" applyBorder="1" applyAlignment="1">
      <alignment horizontal="center" vertical="center" wrapText="1"/>
    </xf>
    <xf numFmtId="14" fontId="107" fillId="0" borderId="9" xfId="0" applyNumberFormat="1" applyFont="1" applyFill="1" applyBorder="1" applyAlignment="1">
      <alignment horizontal="left" vertical="center" wrapText="1"/>
    </xf>
    <xf numFmtId="3" fontId="9" fillId="0" borderId="9" xfId="148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3" fontId="9" fillId="0" borderId="9" xfId="243" applyNumberFormat="1" applyFont="1" applyFill="1" applyBorder="1" applyAlignment="1">
      <alignment horizontal="left" vertical="center" wrapText="1"/>
      <protection/>
    </xf>
    <xf numFmtId="0" fontId="9" fillId="0" borderId="18" xfId="243" applyNumberFormat="1" applyFont="1" applyFill="1" applyBorder="1" applyAlignment="1">
      <alignment vertical="center" wrapText="1"/>
      <protection/>
    </xf>
    <xf numFmtId="0" fontId="9" fillId="0" borderId="18" xfId="243" applyFont="1" applyFill="1" applyBorder="1" applyAlignment="1">
      <alignment vertical="center" wrapText="1"/>
      <protection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0" fontId="9" fillId="0" borderId="18" xfId="243" applyFont="1" applyFill="1" applyBorder="1" applyAlignment="1">
      <alignment horizontal="left" vertical="center" wrapText="1"/>
      <protection/>
    </xf>
    <xf numFmtId="14" fontId="9" fillId="0" borderId="18" xfId="0" applyNumberFormat="1" applyFont="1" applyFill="1" applyBorder="1" applyAlignment="1">
      <alignment horizontal="center" vertical="center" wrapText="1"/>
    </xf>
    <xf numFmtId="0" fontId="9" fillId="0" borderId="20" xfId="243" applyFont="1" applyFill="1" applyBorder="1" applyAlignment="1">
      <alignment horizontal="left" vertical="center" wrapText="1"/>
      <protection/>
    </xf>
    <xf numFmtId="14" fontId="9" fillId="0" borderId="20" xfId="0" applyNumberFormat="1" applyFont="1" applyFill="1" applyBorder="1" applyAlignment="1">
      <alignment horizontal="center" vertical="center" wrapText="1"/>
    </xf>
    <xf numFmtId="0" fontId="9" fillId="0" borderId="17" xfId="243" applyFont="1" applyFill="1" applyBorder="1" applyAlignment="1">
      <alignment horizontal="left" vertical="center" wrapText="1"/>
      <protection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243" applyNumberFormat="1" applyFont="1" applyFill="1" applyBorder="1" applyAlignment="1">
      <alignment horizontal="left" vertical="center" wrapText="1"/>
      <protection/>
    </xf>
    <xf numFmtId="175" fontId="9" fillId="0" borderId="18" xfId="148" applyNumberFormat="1" applyFont="1" applyFill="1" applyBorder="1" applyAlignment="1">
      <alignment horizontal="left" vertical="center" wrapText="1"/>
    </xf>
    <xf numFmtId="175" fontId="9" fillId="0" borderId="20" xfId="148" applyNumberFormat="1" applyFont="1" applyFill="1" applyBorder="1" applyAlignment="1">
      <alignment horizontal="left" vertical="center" wrapText="1"/>
    </xf>
    <xf numFmtId="14" fontId="9" fillId="0" borderId="20" xfId="0" applyNumberFormat="1" applyFont="1" applyFill="1" applyBorder="1" applyAlignment="1">
      <alignment horizontal="left" vertical="center" wrapText="1"/>
    </xf>
    <xf numFmtId="175" fontId="9" fillId="0" borderId="17" xfId="148" applyNumberFormat="1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9" fillId="0" borderId="20" xfId="243" applyNumberFormat="1" applyFont="1" applyFill="1" applyBorder="1" applyAlignment="1">
      <alignment vertical="center" wrapText="1"/>
      <protection/>
    </xf>
    <xf numFmtId="0" fontId="9" fillId="0" borderId="20" xfId="243" applyFont="1" applyFill="1" applyBorder="1" applyAlignment="1">
      <alignment vertical="center" wrapText="1"/>
      <protection/>
    </xf>
    <xf numFmtId="0" fontId="9" fillId="0" borderId="18" xfId="243" applyFont="1" applyFill="1" applyBorder="1" applyAlignment="1">
      <alignment horizontal="left" vertical="center" wrapText="1"/>
      <protection/>
    </xf>
    <xf numFmtId="0" fontId="15" fillId="0" borderId="9" xfId="243" applyNumberFormat="1" applyFont="1" applyFill="1" applyBorder="1" applyAlignment="1">
      <alignment horizontal="left" vertical="center" wrapText="1"/>
      <protection/>
    </xf>
    <xf numFmtId="0" fontId="15" fillId="0" borderId="9" xfId="243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wrapText="1"/>
    </xf>
    <xf numFmtId="3" fontId="15" fillId="0" borderId="18" xfId="0" applyNumberFormat="1" applyFont="1" applyFill="1" applyBorder="1" applyAlignment="1">
      <alignment horizontal="left" vertical="center" wrapText="1"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3" fontId="9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3" fontId="15" fillId="0" borderId="18" xfId="0" applyNumberFormat="1" applyFont="1" applyFill="1" applyBorder="1" applyAlignment="1">
      <alignment horizontal="left" vertical="center" wrapText="1"/>
    </xf>
    <xf numFmtId="175" fontId="15" fillId="0" borderId="9" xfId="148" applyNumberFormat="1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left" vertical="center" wrapText="1"/>
    </xf>
    <xf numFmtId="175" fontId="15" fillId="0" borderId="9" xfId="148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9" xfId="243" applyNumberFormat="1" applyFont="1" applyFill="1" applyBorder="1" applyAlignment="1">
      <alignment horizontal="left" vertical="center" wrapText="1"/>
      <protection/>
    </xf>
    <xf numFmtId="0" fontId="15" fillId="0" borderId="9" xfId="243" applyFont="1" applyFill="1" applyBorder="1" applyAlignment="1">
      <alignment horizontal="left" vertical="center" wrapText="1"/>
      <protection/>
    </xf>
    <xf numFmtId="175" fontId="15" fillId="0" borderId="9" xfId="148" applyNumberFormat="1" applyFont="1" applyFill="1" applyBorder="1" applyAlignment="1">
      <alignment horizontal="left"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horizontal="right"/>
    </xf>
    <xf numFmtId="3" fontId="9" fillId="0" borderId="18" xfId="243" applyNumberFormat="1" applyFont="1" applyFill="1" applyBorder="1" applyAlignment="1">
      <alignment horizontal="left" vertical="center" wrapText="1"/>
      <protection/>
    </xf>
    <xf numFmtId="0" fontId="15" fillId="0" borderId="17" xfId="0" applyFont="1" applyFill="1" applyBorder="1" applyAlignment="1">
      <alignment vertical="center"/>
    </xf>
    <xf numFmtId="0" fontId="9" fillId="0" borderId="17" xfId="243" applyFont="1" applyFill="1" applyBorder="1" applyAlignment="1">
      <alignment vertical="center" wrapText="1"/>
      <protection/>
    </xf>
    <xf numFmtId="0" fontId="15" fillId="0" borderId="19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 vertical="center" wrapText="1"/>
    </xf>
    <xf numFmtId="175" fontId="9" fillId="0" borderId="9" xfId="148" applyNumberFormat="1" applyFont="1" applyFill="1" applyBorder="1" applyAlignment="1">
      <alignment vertical="center" wrapText="1"/>
    </xf>
    <xf numFmtId="14" fontId="15" fillId="0" borderId="9" xfId="0" applyNumberFormat="1" applyFont="1" applyFill="1" applyBorder="1" applyAlignment="1">
      <alignment vertical="center" wrapText="1"/>
    </xf>
    <xf numFmtId="175" fontId="9" fillId="0" borderId="9" xfId="148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243" applyNumberFormat="1" applyFont="1" applyFill="1" applyBorder="1" applyAlignment="1">
      <alignment vertical="center" wrapText="1"/>
      <protection/>
    </xf>
    <xf numFmtId="0" fontId="9" fillId="0" borderId="18" xfId="243" applyFont="1" applyFill="1" applyBorder="1" applyAlignment="1">
      <alignment vertical="center" wrapText="1"/>
      <protection/>
    </xf>
    <xf numFmtId="14" fontId="9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top" wrapText="1"/>
    </xf>
    <xf numFmtId="0" fontId="9" fillId="0" borderId="18" xfId="242" applyNumberFormat="1" applyFont="1" applyFill="1" applyBorder="1" applyAlignment="1" applyProtection="1">
      <alignment horizontal="left" vertical="center" wrapText="1"/>
      <protection locked="0"/>
    </xf>
    <xf numFmtId="49" fontId="9" fillId="0" borderId="18" xfId="242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14" fontId="15" fillId="0" borderId="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wrapText="1"/>
    </xf>
  </cellXfs>
  <cellStyles count="302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Book1_Sheet1" xfId="25"/>
    <cellStyle name="_Tong hop may cheu nganh 1" xfId="26"/>
    <cellStyle name="•W€_STDFOR" xfId="27"/>
    <cellStyle name="W_STDFOR" xfId="28"/>
    <cellStyle name="1" xfId="29"/>
    <cellStyle name="¹éºÐÀ²_±âÅ¸" xfId="30"/>
    <cellStyle name="2" xfId="31"/>
    <cellStyle name="20" xfId="32"/>
    <cellStyle name="20% - Accent1" xfId="33"/>
    <cellStyle name="20% - Accent1 2" xfId="34"/>
    <cellStyle name="20% - Accent1_Sheet1" xfId="35"/>
    <cellStyle name="20% - Accent2" xfId="36"/>
    <cellStyle name="20% - Accent2 2" xfId="37"/>
    <cellStyle name="20% - Accent2_Sheet1" xfId="38"/>
    <cellStyle name="20% - Accent3" xfId="39"/>
    <cellStyle name="20% - Accent3 2" xfId="40"/>
    <cellStyle name="20% - Accent3_Sheet1" xfId="41"/>
    <cellStyle name="20% - Accent4" xfId="42"/>
    <cellStyle name="20% - Accent4 2" xfId="43"/>
    <cellStyle name="20% - Accent4_Sheet1" xfId="44"/>
    <cellStyle name="20% - Accent5" xfId="45"/>
    <cellStyle name="20% - Accent5 2" xfId="46"/>
    <cellStyle name="20% - Accent5_Sheet1" xfId="47"/>
    <cellStyle name="20% - Accent6" xfId="48"/>
    <cellStyle name="20% - Accent6 2" xfId="49"/>
    <cellStyle name="20% - Accent6_Sheet1" xfId="50"/>
    <cellStyle name="20_Sheet1" xfId="51"/>
    <cellStyle name="3" xfId="52"/>
    <cellStyle name="4" xfId="53"/>
    <cellStyle name="40% - Accent1" xfId="54"/>
    <cellStyle name="40% - Accent1 2" xfId="55"/>
    <cellStyle name="40% - Accent1_Sheet1" xfId="56"/>
    <cellStyle name="40% - Accent2" xfId="57"/>
    <cellStyle name="40% - Accent2 2" xfId="58"/>
    <cellStyle name="40% - Accent2_Sheet1" xfId="59"/>
    <cellStyle name="40% - Accent3" xfId="60"/>
    <cellStyle name="40% - Accent3 2" xfId="61"/>
    <cellStyle name="40% - Accent3_Sheet1" xfId="62"/>
    <cellStyle name="40% - Accent4" xfId="63"/>
    <cellStyle name="40% - Accent4 2" xfId="64"/>
    <cellStyle name="40% - Accent4_Sheet1" xfId="65"/>
    <cellStyle name="40% - Accent5" xfId="66"/>
    <cellStyle name="40% - Accent5 2" xfId="67"/>
    <cellStyle name="40% - Accent5_Sheet1" xfId="68"/>
    <cellStyle name="40% - Accent6" xfId="69"/>
    <cellStyle name="40% - Accent6 2" xfId="70"/>
    <cellStyle name="40% - Accent6_Sheet1" xfId="71"/>
    <cellStyle name="6" xfId="72"/>
    <cellStyle name="6_Opensoure" xfId="73"/>
    <cellStyle name="6_Opensoure_Sheet1" xfId="74"/>
    <cellStyle name="6_Sheet1" xfId="75"/>
    <cellStyle name="60% - Accent1" xfId="76"/>
    <cellStyle name="60% - Accent1 2" xfId="77"/>
    <cellStyle name="60% - Accent1_Sheet1" xfId="78"/>
    <cellStyle name="60% - Accent2" xfId="79"/>
    <cellStyle name="60% - Accent2 2" xfId="80"/>
    <cellStyle name="60% - Accent2_Sheet1" xfId="81"/>
    <cellStyle name="60% - Accent3" xfId="82"/>
    <cellStyle name="60% - Accent3 2" xfId="83"/>
    <cellStyle name="60% - Accent3_Sheet1" xfId="84"/>
    <cellStyle name="60% - Accent4" xfId="85"/>
    <cellStyle name="60% - Accent4 2" xfId="86"/>
    <cellStyle name="60% - Accent4_Sheet1" xfId="87"/>
    <cellStyle name="60% - Accent5" xfId="88"/>
    <cellStyle name="60% - Accent5 2" xfId="89"/>
    <cellStyle name="60% - Accent5_Sheet1" xfId="90"/>
    <cellStyle name="60% - Accent6" xfId="91"/>
    <cellStyle name="60% - Accent6 2" xfId="92"/>
    <cellStyle name="60% - Accent6_Sheet1" xfId="93"/>
    <cellStyle name="Accent1" xfId="94"/>
    <cellStyle name="Accent1 2" xfId="95"/>
    <cellStyle name="Accent1_Sheet1" xfId="96"/>
    <cellStyle name="Accent2" xfId="97"/>
    <cellStyle name="Accent2 2" xfId="98"/>
    <cellStyle name="Accent2_Sheet1" xfId="99"/>
    <cellStyle name="Accent3" xfId="100"/>
    <cellStyle name="Accent3 2" xfId="101"/>
    <cellStyle name="Accent3_Sheet1" xfId="102"/>
    <cellStyle name="Accent4" xfId="103"/>
    <cellStyle name="Accent4 2" xfId="104"/>
    <cellStyle name="Accent4_Sheet1" xfId="105"/>
    <cellStyle name="Accent5" xfId="106"/>
    <cellStyle name="Accent5 2" xfId="107"/>
    <cellStyle name="Accent5_Sheet1" xfId="108"/>
    <cellStyle name="Accent6" xfId="109"/>
    <cellStyle name="Accent6 2" xfId="110"/>
    <cellStyle name="Accent6_Sheet1" xfId="111"/>
    <cellStyle name="ÅëÈ­ [0]_¿ì¹°Åë" xfId="112"/>
    <cellStyle name="AeE­ [0]_INQUIRY ¿µ¾÷AßAø " xfId="113"/>
    <cellStyle name="ÅëÈ­ [0]_S" xfId="114"/>
    <cellStyle name="ÅëÈ­_¿ì¹°Åë" xfId="115"/>
    <cellStyle name="AeE­_INQUIRY ¿µ¾÷AßAø " xfId="116"/>
    <cellStyle name="ÅëÈ­_S" xfId="117"/>
    <cellStyle name="ÄÞ¸¶ [0]_¿ì¹°Åë" xfId="118"/>
    <cellStyle name="AÞ¸¶ [0]_INQUIRY ¿?¾÷AßAø " xfId="119"/>
    <cellStyle name="ÄÞ¸¶ [0]_L601CPT" xfId="120"/>
    <cellStyle name="ÄÞ¸¶_¿ì¹°Åë" xfId="121"/>
    <cellStyle name="AÞ¸¶_INQUIRY ¿?¾÷AßAø " xfId="122"/>
    <cellStyle name="ÄÞ¸¶_L601CPT" xfId="123"/>
    <cellStyle name="Bad" xfId="124"/>
    <cellStyle name="Bad 2" xfId="125"/>
    <cellStyle name="Bad_Sheet1" xfId="126"/>
    <cellStyle name="C?AØ_¿?¾÷CoE² " xfId="127"/>
    <cellStyle name="Ç¥ÁØ_#2(M17)_1" xfId="128"/>
    <cellStyle name="C￥AØ_¿μ¾÷CoE² " xfId="129"/>
    <cellStyle name="Ç¥ÁØ_±³°¢¼ö·®" xfId="130"/>
    <cellStyle name="C￥AØ_Sheet1_¿μ¾÷CoE² " xfId="131"/>
    <cellStyle name="Calc Currency (0)" xfId="132"/>
    <cellStyle name="Calculation" xfId="133"/>
    <cellStyle name="Calculation 2" xfId="134"/>
    <cellStyle name="Calculation_Sheet1" xfId="135"/>
    <cellStyle name="category" xfId="136"/>
    <cellStyle name="Check Cell" xfId="137"/>
    <cellStyle name="Check Cell 2" xfId="138"/>
    <cellStyle name="Check Cell_Sheet1" xfId="139"/>
    <cellStyle name="Chuẩn 2" xfId="140"/>
    <cellStyle name="Chuẩn 3" xfId="141"/>
    <cellStyle name="Chuẩn 3 2" xfId="142"/>
    <cellStyle name="Chuẩn 4" xfId="143"/>
    <cellStyle name="Chuẩn 5" xfId="144"/>
    <cellStyle name="Chuẩn 6" xfId="145"/>
    <cellStyle name="Chuẩn 7" xfId="146"/>
    <cellStyle name="Chuẩn 8" xfId="147"/>
    <cellStyle name="Comma" xfId="148"/>
    <cellStyle name="Comma [0]" xfId="149"/>
    <cellStyle name="Comma 2" xfId="150"/>
    <cellStyle name="Comma 2 2" xfId="151"/>
    <cellStyle name="Comma 2 2 2" xfId="152"/>
    <cellStyle name="Comma 2 2_Sheet1" xfId="153"/>
    <cellStyle name="Comma 2 3" xfId="154"/>
    <cellStyle name="Comma 2_Sheet1" xfId="155"/>
    <cellStyle name="Comma 3" xfId="156"/>
    <cellStyle name="Comma 3 2" xfId="157"/>
    <cellStyle name="Comma 3_Sheet1" xfId="158"/>
    <cellStyle name="Comma 4" xfId="159"/>
    <cellStyle name="Comma 5" xfId="160"/>
    <cellStyle name="comma zerodec" xfId="161"/>
    <cellStyle name="Comma0" xfId="162"/>
    <cellStyle name="Currency" xfId="163"/>
    <cellStyle name="Currency [0]" xfId="164"/>
    <cellStyle name="Currency0" xfId="165"/>
    <cellStyle name="Currency1" xfId="166"/>
    <cellStyle name="D1" xfId="167"/>
    <cellStyle name="Date" xfId="168"/>
    <cellStyle name="Dấu phảy 3" xfId="169"/>
    <cellStyle name="Dấu phảy 4" xfId="170"/>
    <cellStyle name="Dấu phảy 5" xfId="171"/>
    <cellStyle name="Dezimal [0]_UXO VII" xfId="172"/>
    <cellStyle name="Dezimal_UXO VII" xfId="173"/>
    <cellStyle name="Dollar (zero dec)" xfId="174"/>
    <cellStyle name="e" xfId="175"/>
    <cellStyle name="Explanatory Text" xfId="176"/>
    <cellStyle name="Explanatory Text 2" xfId="177"/>
    <cellStyle name="Explanatory Text_Sheet1" xfId="178"/>
    <cellStyle name="f" xfId="179"/>
    <cellStyle name="Fixed" xfId="180"/>
    <cellStyle name="Followed Hyperlink" xfId="181"/>
    <cellStyle name="Good" xfId="182"/>
    <cellStyle name="Good 2" xfId="183"/>
    <cellStyle name="Good_Sheet1" xfId="184"/>
    <cellStyle name="Grey" xfId="185"/>
    <cellStyle name="HEADER" xfId="186"/>
    <cellStyle name="Header1" xfId="187"/>
    <cellStyle name="Header2" xfId="188"/>
    <cellStyle name="Heading 1" xfId="189"/>
    <cellStyle name="Heading 1 2" xfId="190"/>
    <cellStyle name="Heading 1_Sheet1" xfId="191"/>
    <cellStyle name="Heading 2" xfId="192"/>
    <cellStyle name="Heading 2 2" xfId="193"/>
    <cellStyle name="Heading 2_Sheet1" xfId="194"/>
    <cellStyle name="Heading 3" xfId="195"/>
    <cellStyle name="Heading 3 2" xfId="196"/>
    <cellStyle name="Heading 3_Sheet1" xfId="197"/>
    <cellStyle name="Heading 4" xfId="198"/>
    <cellStyle name="Heading 4 2" xfId="199"/>
    <cellStyle name="Heading 4_Sheet1" xfId="200"/>
    <cellStyle name="Heading1" xfId="201"/>
    <cellStyle name="Heading2" xfId="202"/>
    <cellStyle name="Hyperlink" xfId="203"/>
    <cellStyle name="Input" xfId="204"/>
    <cellStyle name="Input [yellow]" xfId="205"/>
    <cellStyle name="Input 2" xfId="206"/>
    <cellStyle name="Input 3" xfId="207"/>
    <cellStyle name="Input_Sheet1" xfId="208"/>
    <cellStyle name="Ledger 17 x 11 in" xfId="209"/>
    <cellStyle name="Linked Cell" xfId="210"/>
    <cellStyle name="Linked Cell 2" xfId="211"/>
    <cellStyle name="Linked Cell_Sheet1" xfId="212"/>
    <cellStyle name="Millares [0]_Well Timing" xfId="213"/>
    <cellStyle name="Millares_Well Timing" xfId="214"/>
    <cellStyle name="Model" xfId="215"/>
    <cellStyle name="moi" xfId="216"/>
    <cellStyle name="Moneda [0]_Well Timing" xfId="217"/>
    <cellStyle name="Moneda_Well Timing" xfId="218"/>
    <cellStyle name="Monétaire [0]_TARIFFS DB" xfId="219"/>
    <cellStyle name="Monétaire_TARIFFS DB" xfId="220"/>
    <cellStyle name="n" xfId="221"/>
    <cellStyle name="Neutral" xfId="222"/>
    <cellStyle name="Neutral 2" xfId="223"/>
    <cellStyle name="Neutral_Sheet1" xfId="224"/>
    <cellStyle name="New Times Roman" xfId="225"/>
    <cellStyle name="no dec" xfId="226"/>
    <cellStyle name="Normal - Style1" xfId="227"/>
    <cellStyle name="Normal 10" xfId="228"/>
    <cellStyle name="Normal 2" xfId="229"/>
    <cellStyle name="Normal 2 2" xfId="230"/>
    <cellStyle name="Normal 2 3" xfId="231"/>
    <cellStyle name="Normal 2_Sheet1" xfId="232"/>
    <cellStyle name="Normal 3" xfId="233"/>
    <cellStyle name="Normal 3 2" xfId="234"/>
    <cellStyle name="Normal 3 3" xfId="235"/>
    <cellStyle name="Normal 3_Sheet1" xfId="236"/>
    <cellStyle name="Normal 4" xfId="237"/>
    <cellStyle name="Normal 5" xfId="238"/>
    <cellStyle name="Normal 6" xfId="239"/>
    <cellStyle name="Normal 7" xfId="240"/>
    <cellStyle name="Normal 9" xfId="241"/>
    <cellStyle name="Normal_Bieu mau nghiep vu ngay 19.6" xfId="242"/>
    <cellStyle name="Normal_Sheet1" xfId="243"/>
    <cellStyle name="Normal_Sheet1_1" xfId="244"/>
    <cellStyle name="Normal1" xfId="245"/>
    <cellStyle name="Note" xfId="246"/>
    <cellStyle name="Note 2" xfId="247"/>
    <cellStyle name="Œ…‹æØ‚è [0.00]_laroux" xfId="248"/>
    <cellStyle name="Œ…‹æØ‚è_laroux" xfId="249"/>
    <cellStyle name="oft Excel]&#13;&#10;Comment=The open=/f lines load custom functions into the Paste Function list.&#13;&#10;Maximized=2&#13;&#10;Basics=1&#13;&#10;A" xfId="250"/>
    <cellStyle name="oft Excel]&#13;&#10;Comment=The open=/f lines load custom functions into the Paste Function list.&#13;&#10;Maximized=3&#13;&#10;Basics=1&#13;&#10;A" xfId="251"/>
    <cellStyle name="omma [0]_Mktg Prog" xfId="252"/>
    <cellStyle name="ormal_Sheet1_1" xfId="253"/>
    <cellStyle name="Output" xfId="254"/>
    <cellStyle name="Output 2" xfId="255"/>
    <cellStyle name="Output_Sheet1" xfId="256"/>
    <cellStyle name="Percent" xfId="257"/>
    <cellStyle name="Percent [2]" xfId="258"/>
    <cellStyle name="Percent 2" xfId="259"/>
    <cellStyle name="Percent 3" xfId="260"/>
    <cellStyle name="Percent 4" xfId="261"/>
    <cellStyle name="Percent 5" xfId="262"/>
    <cellStyle name="Percent 6" xfId="263"/>
    <cellStyle name="Percent 7" xfId="264"/>
    <cellStyle name="s]&#13;&#10;spooler=yes&#13;&#10;load=&#13;&#10;Beep=yes&#13;&#10;NullPort=None&#13;&#10;BorderWidth=3&#13;&#10;CursorBlinkRate=1200&#13;&#10;DoubleClickSpeed=452&#13;&#10;Programs=co" xfId="265"/>
    <cellStyle name="Style 1" xfId="266"/>
    <cellStyle name="style_1" xfId="267"/>
    <cellStyle name="subhead" xfId="268"/>
    <cellStyle name="T" xfId="269"/>
    <cellStyle name="T_Book1" xfId="270"/>
    <cellStyle name="T_Book1_Sheet1" xfId="271"/>
    <cellStyle name="T_Opensoure" xfId="272"/>
    <cellStyle name="T_Opensoure_Sheet1" xfId="273"/>
    <cellStyle name="T_Sheet1" xfId="274"/>
    <cellStyle name="th" xfId="275"/>
    <cellStyle name="þ_x001D_ð·_x000C_æþ'&#13;ßþU_x0001_Ø_x0005_ü_x0014__x0007__x0001__x0001_" xfId="276"/>
    <cellStyle name="þ_x001D_ðÇ%Uý—&amp;Hý9_x0008_Ÿ s&#10;_x0007__x0001__x0001_" xfId="277"/>
    <cellStyle name="Title" xfId="278"/>
    <cellStyle name="Title 2" xfId="279"/>
    <cellStyle name="Title_Sheet1" xfId="280"/>
    <cellStyle name="Total" xfId="281"/>
    <cellStyle name="Total 2" xfId="282"/>
    <cellStyle name="Total_Sheet1" xfId="283"/>
    <cellStyle name="viet" xfId="284"/>
    <cellStyle name="viet2" xfId="285"/>
    <cellStyle name="Währung [0]_UXO VII" xfId="286"/>
    <cellStyle name="Währung_UXO VII" xfId="287"/>
    <cellStyle name="Warning Text" xfId="288"/>
    <cellStyle name="Warning Text 2" xfId="289"/>
    <cellStyle name="Warning Text_Sheet1" xfId="290"/>
    <cellStyle name="xuan" xfId="291"/>
    <cellStyle name=" [0.00]_ Att. 1- Cover" xfId="292"/>
    <cellStyle name="_ Att. 1- Cover" xfId="293"/>
    <cellStyle name="?_ Att. 1- Cover" xfId="294"/>
    <cellStyle name="똿뗦먛귟 [0.00]_PRODUCT DETAIL Q1" xfId="295"/>
    <cellStyle name="똿뗦먛귟_PRODUCT DETAIL Q1" xfId="296"/>
    <cellStyle name="믅됞 [0.00]_PRODUCT DETAIL Q1" xfId="297"/>
    <cellStyle name="믅됞_PRODUCT DETAIL Q1" xfId="298"/>
    <cellStyle name="백분율_95" xfId="299"/>
    <cellStyle name="뷭?_BOOKSHIP" xfId="300"/>
    <cellStyle name="콤마 [0]_ 비목별 월별기술 " xfId="301"/>
    <cellStyle name="콤마_ 비목별 월별기술 " xfId="302"/>
    <cellStyle name="통화 [0]_1202" xfId="303"/>
    <cellStyle name="통화_1202" xfId="304"/>
    <cellStyle name="표준_(정보부문)월별인원계획" xfId="305"/>
    <cellStyle name="一般_00Q3902REV.1" xfId="306"/>
    <cellStyle name="千分位[0]_00Q3902REV.1" xfId="307"/>
    <cellStyle name="千分位_00Q3902REV.1" xfId="308"/>
    <cellStyle name="貨幣 [0]_00Q3902REV.1" xfId="309"/>
    <cellStyle name="貨幣[0]_BRE" xfId="310"/>
    <cellStyle name="貨幣_00Q3902REV.1" xfId="311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47"/>
  <sheetViews>
    <sheetView tabSelected="1" zoomScale="70" zoomScaleNormal="70" zoomScalePageLayoutView="0" workbookViewId="0" topLeftCell="A1">
      <pane ySplit="1" topLeftCell="BM8" activePane="bottomLeft" state="frozen"/>
      <selection pane="topLeft" activeCell="L859" sqref="L859"/>
      <selection pane="bottomLeft" activeCell="A6" sqref="A6:N6"/>
    </sheetView>
  </sheetViews>
  <sheetFormatPr defaultColWidth="9.140625" defaultRowHeight="15"/>
  <cols>
    <col min="1" max="1" width="6.57421875" style="54" customWidth="1"/>
    <col min="2" max="2" width="6.00390625" style="61" customWidth="1"/>
    <col min="3" max="3" width="34.7109375" style="79" customWidth="1"/>
    <col min="4" max="4" width="56.28125" style="79" customWidth="1"/>
    <col min="5" max="5" width="59.140625" style="79" customWidth="1"/>
    <col min="6" max="6" width="25.28125" style="79" customWidth="1"/>
    <col min="7" max="7" width="48.57421875" style="88" customWidth="1"/>
    <col min="8" max="8" width="19.140625" style="307" customWidth="1"/>
    <col min="9" max="9" width="9.421875" style="54" customWidth="1"/>
    <col min="10" max="11" width="9.421875" style="61" customWidth="1"/>
    <col min="12" max="12" width="18.7109375" style="110" customWidth="1"/>
    <col min="13" max="13" width="23.7109375" style="79" customWidth="1"/>
    <col min="14" max="14" width="16.57421875" style="60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517" t="s">
        <v>172</v>
      </c>
      <c r="B1" s="517"/>
      <c r="C1" s="517"/>
      <c r="D1" s="517"/>
      <c r="E1" s="517"/>
      <c r="F1" s="92"/>
      <c r="G1" s="84"/>
      <c r="H1" s="288"/>
      <c r="I1" s="268"/>
      <c r="J1" s="51"/>
      <c r="K1" s="51"/>
      <c r="L1" s="106"/>
      <c r="M1" s="92"/>
      <c r="N1" s="5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527" t="s">
        <v>2283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528" t="s">
        <v>2284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20"/>
      <c r="B4" s="63"/>
      <c r="C4" s="92"/>
      <c r="D4" s="95"/>
      <c r="E4" s="77"/>
      <c r="F4" s="77"/>
      <c r="G4" s="89"/>
      <c r="H4" s="289"/>
      <c r="I4" s="269"/>
      <c r="J4" s="52"/>
      <c r="K4" s="52"/>
      <c r="L4" s="107"/>
      <c r="M4" s="77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4"/>
      <c r="B5" s="529" t="s">
        <v>3729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535" t="s">
        <v>596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524" t="s">
        <v>2285</v>
      </c>
      <c r="B7" s="524" t="s">
        <v>2286</v>
      </c>
      <c r="C7" s="518" t="s">
        <v>2287</v>
      </c>
      <c r="D7" s="521" t="s">
        <v>2288</v>
      </c>
      <c r="E7" s="521" t="s">
        <v>3730</v>
      </c>
      <c r="F7" s="521" t="s">
        <v>3731</v>
      </c>
      <c r="G7" s="530" t="s">
        <v>2289</v>
      </c>
      <c r="H7" s="531"/>
      <c r="I7" s="531"/>
      <c r="J7" s="531"/>
      <c r="K7" s="532"/>
      <c r="L7" s="521" t="s">
        <v>2290</v>
      </c>
      <c r="M7" s="521" t="s">
        <v>3732</v>
      </c>
      <c r="N7" s="524" t="s">
        <v>2291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525"/>
      <c r="B8" s="525"/>
      <c r="C8" s="519"/>
      <c r="D8" s="522"/>
      <c r="E8" s="533"/>
      <c r="F8" s="522"/>
      <c r="G8" s="530" t="s">
        <v>2292</v>
      </c>
      <c r="H8" s="532"/>
      <c r="I8" s="530" t="s">
        <v>2293</v>
      </c>
      <c r="J8" s="531"/>
      <c r="K8" s="532"/>
      <c r="L8" s="522"/>
      <c r="M8" s="522"/>
      <c r="N8" s="52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526"/>
      <c r="B9" s="526"/>
      <c r="C9" s="520"/>
      <c r="D9" s="523"/>
      <c r="E9" s="534"/>
      <c r="F9" s="523"/>
      <c r="G9" s="8" t="s">
        <v>3420</v>
      </c>
      <c r="H9" s="290" t="s">
        <v>3413</v>
      </c>
      <c r="I9" s="8" t="s">
        <v>2294</v>
      </c>
      <c r="J9" s="8" t="s">
        <v>2295</v>
      </c>
      <c r="K9" s="8" t="s">
        <v>2296</v>
      </c>
      <c r="L9" s="523"/>
      <c r="M9" s="523"/>
      <c r="N9" s="52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6">
        <v>3</v>
      </c>
      <c r="D10" s="12">
        <v>4</v>
      </c>
      <c r="E10" s="12">
        <v>5</v>
      </c>
      <c r="F10" s="12">
        <v>6</v>
      </c>
      <c r="G10" s="11"/>
      <c r="H10" s="291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3943</v>
      </c>
      <c r="B11" s="546" t="s">
        <v>1947</v>
      </c>
      <c r="C11" s="547"/>
      <c r="D11" s="12"/>
      <c r="E11" s="12"/>
      <c r="F11" s="12"/>
      <c r="G11" s="11"/>
      <c r="H11" s="292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548" t="s">
        <v>1948</v>
      </c>
      <c r="C12" s="549"/>
      <c r="D12" s="14"/>
      <c r="E12" s="14"/>
      <c r="F12" s="14"/>
      <c r="G12" s="13"/>
      <c r="H12" s="293">
        <f>H13+H32+H37+H27+H42+H20+H51</f>
        <v>6707241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44" customFormat="1" ht="30.75" customHeight="1">
      <c r="A13" s="136"/>
      <c r="B13" s="137">
        <v>1.1</v>
      </c>
      <c r="C13" s="138" t="s">
        <v>2281</v>
      </c>
      <c r="D13" s="139"/>
      <c r="E13" s="140"/>
      <c r="F13" s="140"/>
      <c r="G13" s="141"/>
      <c r="H13" s="294">
        <f>SUM(H14:H19)</f>
        <v>36553</v>
      </c>
      <c r="I13" s="142"/>
      <c r="J13" s="142"/>
      <c r="K13" s="142"/>
      <c r="L13" s="139"/>
      <c r="M13" s="139"/>
      <c r="N13" s="141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</row>
    <row r="14" spans="1:116" s="6" customFormat="1" ht="33.75" customHeight="1">
      <c r="A14" s="505">
        <v>1</v>
      </c>
      <c r="B14" s="505"/>
      <c r="C14" s="212" t="s">
        <v>2420</v>
      </c>
      <c r="D14" s="210" t="s">
        <v>2297</v>
      </c>
      <c r="E14" s="507" t="s">
        <v>2422</v>
      </c>
      <c r="F14" s="515" t="s">
        <v>2423</v>
      </c>
      <c r="G14" s="168" t="s">
        <v>2421</v>
      </c>
      <c r="H14" s="309">
        <v>4989</v>
      </c>
      <c r="I14" s="484" t="s">
        <v>186</v>
      </c>
      <c r="J14" s="509"/>
      <c r="K14" s="509"/>
      <c r="L14" s="513">
        <v>42961</v>
      </c>
      <c r="M14" s="507" t="s">
        <v>2425</v>
      </c>
      <c r="N14" s="50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506"/>
      <c r="B15" s="506"/>
      <c r="C15" s="212" t="s">
        <v>187</v>
      </c>
      <c r="D15" s="210" t="s">
        <v>829</v>
      </c>
      <c r="E15" s="508"/>
      <c r="F15" s="516"/>
      <c r="G15" s="168" t="s">
        <v>2424</v>
      </c>
      <c r="H15" s="309">
        <v>7050</v>
      </c>
      <c r="I15" s="489"/>
      <c r="J15" s="510"/>
      <c r="K15" s="510"/>
      <c r="L15" s="514"/>
      <c r="M15" s="508"/>
      <c r="N15" s="50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11">
        <v>2</v>
      </c>
      <c r="B16" s="211"/>
      <c r="C16" s="212" t="s">
        <v>2257</v>
      </c>
      <c r="D16" s="210" t="s">
        <v>2258</v>
      </c>
      <c r="E16" s="168" t="s">
        <v>1535</v>
      </c>
      <c r="F16" s="196" t="s">
        <v>2259</v>
      </c>
      <c r="G16" s="168" t="s">
        <v>2260</v>
      </c>
      <c r="H16" s="309">
        <v>11010</v>
      </c>
      <c r="I16" s="17" t="s">
        <v>186</v>
      </c>
      <c r="J16" s="18"/>
      <c r="K16" s="18"/>
      <c r="L16" s="171">
        <v>42977</v>
      </c>
      <c r="M16" s="168" t="s">
        <v>2261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11">
        <v>3</v>
      </c>
      <c r="B17" s="211"/>
      <c r="C17" s="310" t="s">
        <v>2262</v>
      </c>
      <c r="D17" s="210" t="s">
        <v>2263</v>
      </c>
      <c r="E17" s="168" t="s">
        <v>1536</v>
      </c>
      <c r="F17" s="196" t="s">
        <v>2264</v>
      </c>
      <c r="G17" s="168" t="s">
        <v>2265</v>
      </c>
      <c r="H17" s="309">
        <v>5040</v>
      </c>
      <c r="I17" s="17" t="s">
        <v>186</v>
      </c>
      <c r="J17" s="18"/>
      <c r="K17" s="18"/>
      <c r="L17" s="171">
        <v>42958</v>
      </c>
      <c r="M17" s="168" t="s">
        <v>2266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311">
        <v>4</v>
      </c>
      <c r="B18" s="211"/>
      <c r="C18" s="237" t="s">
        <v>3068</v>
      </c>
      <c r="D18" s="210" t="s">
        <v>3069</v>
      </c>
      <c r="E18" s="238" t="s">
        <v>3070</v>
      </c>
      <c r="F18" s="196" t="s">
        <v>3071</v>
      </c>
      <c r="G18" s="168" t="s">
        <v>163</v>
      </c>
      <c r="H18" s="309">
        <v>2000</v>
      </c>
      <c r="I18" s="17" t="s">
        <v>186</v>
      </c>
      <c r="J18" s="20"/>
      <c r="K18" s="20"/>
      <c r="L18" s="283">
        <v>42976</v>
      </c>
      <c r="M18" s="168" t="s">
        <v>164</v>
      </c>
      <c r="N18" s="22"/>
    </row>
    <row r="19" spans="1:14" s="6" customFormat="1" ht="33.75" customHeight="1">
      <c r="A19" s="311">
        <v>5</v>
      </c>
      <c r="B19" s="312"/>
      <c r="C19" s="313" t="s">
        <v>1537</v>
      </c>
      <c r="D19" s="210" t="s">
        <v>3214</v>
      </c>
      <c r="E19" s="238" t="s">
        <v>1538</v>
      </c>
      <c r="F19" s="196" t="s">
        <v>1539</v>
      </c>
      <c r="G19" s="168" t="s">
        <v>1540</v>
      </c>
      <c r="H19" s="309">
        <v>6464</v>
      </c>
      <c r="I19" s="17" t="s">
        <v>186</v>
      </c>
      <c r="J19" s="20"/>
      <c r="K19" s="20"/>
      <c r="L19" s="283">
        <v>43361</v>
      </c>
      <c r="M19" s="168" t="s">
        <v>1541</v>
      </c>
      <c r="N19" s="22"/>
    </row>
    <row r="20" spans="1:14" s="158" customFormat="1" ht="33.75" customHeight="1">
      <c r="A20" s="156"/>
      <c r="B20" s="137">
        <v>1.2</v>
      </c>
      <c r="C20" s="138" t="s">
        <v>2280</v>
      </c>
      <c r="D20" s="157"/>
      <c r="E20" s="157"/>
      <c r="F20" s="157"/>
      <c r="G20" s="157"/>
      <c r="H20" s="294">
        <f>SUM(H21:H26)</f>
        <v>751382</v>
      </c>
      <c r="I20" s="153"/>
      <c r="J20" s="153"/>
      <c r="K20" s="153"/>
      <c r="L20" s="159"/>
      <c r="M20" s="157"/>
      <c r="N20" s="155"/>
    </row>
    <row r="21" spans="1:14" s="7" customFormat="1" ht="33.75" customHeight="1">
      <c r="A21" s="28">
        <v>1</v>
      </c>
      <c r="B21" s="28"/>
      <c r="C21" s="32" t="s">
        <v>739</v>
      </c>
      <c r="D21" s="27" t="s">
        <v>740</v>
      </c>
      <c r="E21" s="27" t="s">
        <v>663</v>
      </c>
      <c r="F21" s="27" t="s">
        <v>833</v>
      </c>
      <c r="G21" s="27" t="s">
        <v>2837</v>
      </c>
      <c r="H21" s="331">
        <v>163587</v>
      </c>
      <c r="I21" s="332" t="s">
        <v>186</v>
      </c>
      <c r="J21" s="28"/>
      <c r="K21" s="28"/>
      <c r="L21" s="30">
        <v>42223</v>
      </c>
      <c r="M21" s="27" t="s">
        <v>1179</v>
      </c>
      <c r="N21" s="29"/>
    </row>
    <row r="22" spans="1:14" s="7" customFormat="1" ht="33.75" customHeight="1">
      <c r="A22" s="28">
        <v>2</v>
      </c>
      <c r="B22" s="28"/>
      <c r="C22" s="32" t="s">
        <v>741</v>
      </c>
      <c r="D22" s="27" t="s">
        <v>742</v>
      </c>
      <c r="E22" s="27" t="s">
        <v>665</v>
      </c>
      <c r="F22" s="27" t="s">
        <v>834</v>
      </c>
      <c r="G22" s="27" t="s">
        <v>3418</v>
      </c>
      <c r="H22" s="331">
        <v>380569</v>
      </c>
      <c r="I22" s="332" t="s">
        <v>186</v>
      </c>
      <c r="J22" s="28"/>
      <c r="K22" s="28"/>
      <c r="L22" s="27" t="s">
        <v>1180</v>
      </c>
      <c r="M22" s="27" t="s">
        <v>1181</v>
      </c>
      <c r="N22" s="29"/>
    </row>
    <row r="23" spans="1:14" s="7" customFormat="1" ht="33.75" customHeight="1">
      <c r="A23" s="28">
        <v>3</v>
      </c>
      <c r="B23" s="28"/>
      <c r="C23" s="32" t="s">
        <v>2437</v>
      </c>
      <c r="D23" s="27" t="s">
        <v>2438</v>
      </c>
      <c r="E23" s="32" t="s">
        <v>664</v>
      </c>
      <c r="F23" s="333" t="s">
        <v>2278</v>
      </c>
      <c r="G23" s="27" t="s">
        <v>3419</v>
      </c>
      <c r="H23" s="331">
        <v>11851</v>
      </c>
      <c r="I23" s="334" t="s">
        <v>186</v>
      </c>
      <c r="J23" s="28"/>
      <c r="K23" s="28"/>
      <c r="L23" s="333">
        <v>42616</v>
      </c>
      <c r="M23" s="32" t="s">
        <v>1182</v>
      </c>
      <c r="N23" s="29"/>
    </row>
    <row r="24" spans="1:14" s="7" customFormat="1" ht="33.75" customHeight="1">
      <c r="A24" s="28">
        <v>4</v>
      </c>
      <c r="B24" s="28"/>
      <c r="C24" s="32" t="s">
        <v>2570</v>
      </c>
      <c r="D24" s="27" t="s">
        <v>2573</v>
      </c>
      <c r="E24" s="32" t="s">
        <v>2574</v>
      </c>
      <c r="F24" s="333" t="s">
        <v>2575</v>
      </c>
      <c r="G24" s="27" t="s">
        <v>2571</v>
      </c>
      <c r="H24" s="331">
        <v>34000</v>
      </c>
      <c r="I24" s="334" t="s">
        <v>186</v>
      </c>
      <c r="J24" s="28"/>
      <c r="K24" s="28"/>
      <c r="L24" s="333">
        <v>42975</v>
      </c>
      <c r="M24" s="32" t="s">
        <v>2576</v>
      </c>
      <c r="N24" s="29"/>
    </row>
    <row r="25" spans="1:14" s="7" customFormat="1" ht="33.75" customHeight="1">
      <c r="A25" s="28">
        <v>5</v>
      </c>
      <c r="B25" s="335"/>
      <c r="C25" s="336" t="s">
        <v>2843</v>
      </c>
      <c r="D25" s="27" t="s">
        <v>2844</v>
      </c>
      <c r="E25" s="32" t="s">
        <v>2574</v>
      </c>
      <c r="F25" s="333" t="s">
        <v>2845</v>
      </c>
      <c r="G25" s="27" t="s">
        <v>2846</v>
      </c>
      <c r="H25" s="331">
        <v>150400</v>
      </c>
      <c r="I25" s="334" t="s">
        <v>186</v>
      </c>
      <c r="J25" s="28"/>
      <c r="K25" s="28"/>
      <c r="L25" s="327" t="s">
        <v>2848</v>
      </c>
      <c r="M25" s="32" t="s">
        <v>2847</v>
      </c>
      <c r="N25" s="29"/>
    </row>
    <row r="26" spans="1:14" s="7" customFormat="1" ht="33.75" customHeight="1" thickBot="1">
      <c r="A26" s="28">
        <v>6</v>
      </c>
      <c r="B26" s="335"/>
      <c r="C26" s="336" t="s">
        <v>1555</v>
      </c>
      <c r="D26" s="339" t="s">
        <v>1556</v>
      </c>
      <c r="E26" s="340" t="s">
        <v>1557</v>
      </c>
      <c r="F26" s="341" t="s">
        <v>1558</v>
      </c>
      <c r="G26" s="339" t="s">
        <v>1559</v>
      </c>
      <c r="H26" s="331">
        <v>10975</v>
      </c>
      <c r="I26" s="334" t="s">
        <v>186</v>
      </c>
      <c r="J26" s="28"/>
      <c r="K26" s="28"/>
      <c r="L26" s="327">
        <v>43348</v>
      </c>
      <c r="M26" s="32" t="s">
        <v>1560</v>
      </c>
      <c r="N26" s="29"/>
    </row>
    <row r="27" spans="1:14" s="152" customFormat="1" ht="34.5" customHeight="1">
      <c r="A27" s="153"/>
      <c r="B27" s="153">
        <v>1.3</v>
      </c>
      <c r="C27" s="146" t="s">
        <v>2826</v>
      </c>
      <c r="D27" s="146"/>
      <c r="E27" s="154"/>
      <c r="F27" s="146"/>
      <c r="G27" s="149"/>
      <c r="H27" s="296">
        <f>SUM(H28:H31)</f>
        <v>190322</v>
      </c>
      <c r="I27" s="153"/>
      <c r="J27" s="155"/>
      <c r="K27" s="155"/>
      <c r="L27" s="146"/>
      <c r="M27" s="146"/>
      <c r="N27" s="155"/>
    </row>
    <row r="28" spans="1:116" s="6" customFormat="1" ht="33.75" customHeight="1">
      <c r="A28" s="319">
        <v>1</v>
      </c>
      <c r="B28" s="315">
        <v>1</v>
      </c>
      <c r="C28" s="320" t="s">
        <v>2267</v>
      </c>
      <c r="D28" s="210" t="s">
        <v>2268</v>
      </c>
      <c r="E28" s="168" t="s">
        <v>1542</v>
      </c>
      <c r="F28" s="196" t="s">
        <v>2269</v>
      </c>
      <c r="G28" s="168" t="s">
        <v>2270</v>
      </c>
      <c r="H28" s="309">
        <v>2050</v>
      </c>
      <c r="I28" s="17" t="s">
        <v>186</v>
      </c>
      <c r="J28" s="317"/>
      <c r="K28" s="317"/>
      <c r="L28" s="318" t="s">
        <v>181</v>
      </c>
      <c r="M28" s="168" t="s">
        <v>2271</v>
      </c>
      <c r="N28" s="316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</row>
    <row r="29" spans="1:116" s="6" customFormat="1" ht="33.75" customHeight="1">
      <c r="A29" s="311">
        <v>2</v>
      </c>
      <c r="B29" s="315">
        <v>2</v>
      </c>
      <c r="C29" s="321" t="s">
        <v>2272</v>
      </c>
      <c r="D29" s="210" t="s">
        <v>2273</v>
      </c>
      <c r="E29" s="168" t="s">
        <v>1543</v>
      </c>
      <c r="F29" s="196" t="s">
        <v>2274</v>
      </c>
      <c r="G29" s="168" t="s">
        <v>2275</v>
      </c>
      <c r="H29" s="309">
        <v>44739</v>
      </c>
      <c r="I29" s="17" t="s">
        <v>186</v>
      </c>
      <c r="J29" s="20"/>
      <c r="K29" s="20"/>
      <c r="L29" s="21" t="s">
        <v>181</v>
      </c>
      <c r="M29" s="168" t="s">
        <v>2276</v>
      </c>
      <c r="N29" s="22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  <c r="DL29" s="314"/>
    </row>
    <row r="30" spans="1:14" s="6" customFormat="1" ht="33.75" customHeight="1">
      <c r="A30" s="311">
        <v>3</v>
      </c>
      <c r="B30" s="315">
        <v>3</v>
      </c>
      <c r="C30" s="322" t="s">
        <v>3062</v>
      </c>
      <c r="D30" s="210" t="s">
        <v>3063</v>
      </c>
      <c r="E30" s="168" t="s">
        <v>1544</v>
      </c>
      <c r="F30" s="196" t="s">
        <v>3064</v>
      </c>
      <c r="G30" s="168" t="s">
        <v>3065</v>
      </c>
      <c r="H30" s="309">
        <v>4870</v>
      </c>
      <c r="I30" s="17" t="s">
        <v>186</v>
      </c>
      <c r="J30" s="20"/>
      <c r="K30" s="20"/>
      <c r="L30" s="21" t="s">
        <v>184</v>
      </c>
      <c r="M30" s="168" t="s">
        <v>3066</v>
      </c>
      <c r="N30" s="22"/>
    </row>
    <row r="31" spans="1:14" s="6" customFormat="1" ht="33.75" customHeight="1">
      <c r="A31" s="311">
        <v>4</v>
      </c>
      <c r="B31" s="315">
        <v>4</v>
      </c>
      <c r="C31" s="168" t="s">
        <v>167</v>
      </c>
      <c r="D31" s="210" t="s">
        <v>3067</v>
      </c>
      <c r="E31" s="168" t="s">
        <v>168</v>
      </c>
      <c r="F31" s="168" t="s">
        <v>169</v>
      </c>
      <c r="G31" s="168" t="s">
        <v>170</v>
      </c>
      <c r="H31" s="309">
        <v>138663</v>
      </c>
      <c r="I31" s="17" t="s">
        <v>186</v>
      </c>
      <c r="J31" s="20"/>
      <c r="K31" s="20"/>
      <c r="L31" s="283">
        <v>42013</v>
      </c>
      <c r="M31" s="168" t="s">
        <v>171</v>
      </c>
      <c r="N31" s="22"/>
    </row>
    <row r="32" spans="1:14" s="6" customFormat="1" ht="33.75" customHeight="1">
      <c r="A32" s="213"/>
      <c r="B32" s="229">
        <v>1.4</v>
      </c>
      <c r="C32" s="230" t="s">
        <v>2827</v>
      </c>
      <c r="D32" s="214"/>
      <c r="E32" s="215"/>
      <c r="F32" s="216"/>
      <c r="G32" s="217"/>
      <c r="H32" s="297">
        <f>SUM(H33:H36)</f>
        <v>2027117</v>
      </c>
      <c r="I32" s="218"/>
      <c r="J32" s="219"/>
      <c r="K32" s="219"/>
      <c r="L32" s="220"/>
      <c r="M32" s="214"/>
      <c r="N32" s="221"/>
    </row>
    <row r="33" spans="1:116" s="6" customFormat="1" ht="33.75" customHeight="1">
      <c r="A33" s="18">
        <v>1</v>
      </c>
      <c r="B33" s="18"/>
      <c r="C33" s="15" t="s">
        <v>3061</v>
      </c>
      <c r="D33" s="91" t="s">
        <v>2439</v>
      </c>
      <c r="E33" s="16" t="s">
        <v>3733</v>
      </c>
      <c r="F33" s="90" t="s">
        <v>3734</v>
      </c>
      <c r="G33" s="85" t="s">
        <v>3735</v>
      </c>
      <c r="H33" s="295">
        <v>5010</v>
      </c>
      <c r="I33" s="17" t="s">
        <v>186</v>
      </c>
      <c r="J33" s="18"/>
      <c r="K33" s="18"/>
      <c r="L33" s="98">
        <v>42194</v>
      </c>
      <c r="M33" s="91" t="s">
        <v>3736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165</v>
      </c>
      <c r="D34" s="91" t="s">
        <v>155</v>
      </c>
      <c r="E34" s="24" t="s">
        <v>4069</v>
      </c>
      <c r="F34" s="90" t="s">
        <v>2572</v>
      </c>
      <c r="G34" s="85" t="s">
        <v>166</v>
      </c>
      <c r="H34" s="295">
        <v>30200</v>
      </c>
      <c r="I34" s="17" t="s">
        <v>186</v>
      </c>
      <c r="J34" s="20"/>
      <c r="K34" s="20"/>
      <c r="L34" s="97">
        <v>42623</v>
      </c>
      <c r="M34" s="133" t="s">
        <v>2347</v>
      </c>
      <c r="N34" s="22"/>
    </row>
    <row r="35" spans="1:14" s="62" customFormat="1" ht="34.5" customHeight="1">
      <c r="A35" s="17">
        <v>3</v>
      </c>
      <c r="B35" s="28"/>
      <c r="C35" s="93" t="s">
        <v>925</v>
      </c>
      <c r="D35" s="93" t="s">
        <v>155</v>
      </c>
      <c r="E35" s="78" t="s">
        <v>923</v>
      </c>
      <c r="F35" s="93" t="s">
        <v>926</v>
      </c>
      <c r="G35" s="86" t="s">
        <v>4068</v>
      </c>
      <c r="H35" s="298">
        <v>9850</v>
      </c>
      <c r="I35" s="28" t="s">
        <v>186</v>
      </c>
      <c r="J35" s="29"/>
      <c r="K35" s="29"/>
      <c r="L35" s="108" t="s">
        <v>924</v>
      </c>
      <c r="M35" s="93" t="s">
        <v>927</v>
      </c>
      <c r="N35" s="39"/>
    </row>
    <row r="36" spans="1:14" s="62" customFormat="1" ht="34.5" customHeight="1">
      <c r="A36" s="224">
        <v>4</v>
      </c>
      <c r="B36" s="49"/>
      <c r="C36" s="108" t="s">
        <v>1256</v>
      </c>
      <c r="D36" s="108" t="s">
        <v>1257</v>
      </c>
      <c r="E36" s="225" t="s">
        <v>1258</v>
      </c>
      <c r="F36" s="231" t="s">
        <v>1259</v>
      </c>
      <c r="G36" s="161" t="s">
        <v>1260</v>
      </c>
      <c r="H36" s="298">
        <v>1982057</v>
      </c>
      <c r="I36" s="49" t="s">
        <v>186</v>
      </c>
      <c r="J36" s="58"/>
      <c r="K36" s="58"/>
      <c r="L36" s="231" t="s">
        <v>1261</v>
      </c>
      <c r="M36" s="231" t="s">
        <v>1262</v>
      </c>
      <c r="N36" s="232"/>
    </row>
    <row r="37" spans="1:53" s="152" customFormat="1" ht="34.5" customHeight="1">
      <c r="A37" s="145"/>
      <c r="B37" s="145">
        <v>1.5</v>
      </c>
      <c r="C37" s="146" t="s">
        <v>2825</v>
      </c>
      <c r="D37" s="146"/>
      <c r="E37" s="147"/>
      <c r="F37" s="148"/>
      <c r="G37" s="149"/>
      <c r="H37" s="299">
        <f>SUM(H38:H41)</f>
        <v>83000</v>
      </c>
      <c r="I37" s="145"/>
      <c r="J37" s="150"/>
      <c r="K37" s="150"/>
      <c r="L37" s="148"/>
      <c r="M37" s="148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</row>
    <row r="38" spans="1:116" s="6" customFormat="1" ht="33.75" customHeight="1">
      <c r="A38" s="536">
        <v>1</v>
      </c>
      <c r="B38" s="538"/>
      <c r="C38" s="330" t="s">
        <v>2440</v>
      </c>
      <c r="D38" s="330" t="s">
        <v>155</v>
      </c>
      <c r="E38" s="507" t="s">
        <v>156</v>
      </c>
      <c r="F38" s="515" t="s">
        <v>157</v>
      </c>
      <c r="G38" s="329" t="s">
        <v>3056</v>
      </c>
      <c r="H38" s="328">
        <v>30500</v>
      </c>
      <c r="I38" s="538" t="s">
        <v>186</v>
      </c>
      <c r="J38" s="542"/>
      <c r="K38" s="542"/>
      <c r="L38" s="511">
        <v>42989</v>
      </c>
      <c r="M38" s="507" t="s">
        <v>3060</v>
      </c>
      <c r="N38" s="503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</row>
    <row r="39" spans="1:116" s="6" customFormat="1" ht="33.75" customHeight="1">
      <c r="A39" s="537"/>
      <c r="B39" s="539"/>
      <c r="C39" s="337" t="s">
        <v>3057</v>
      </c>
      <c r="D39" s="210" t="s">
        <v>3058</v>
      </c>
      <c r="E39" s="508"/>
      <c r="F39" s="516"/>
      <c r="G39" s="168" t="s">
        <v>3059</v>
      </c>
      <c r="H39" s="342">
        <v>25400</v>
      </c>
      <c r="I39" s="539"/>
      <c r="J39" s="543"/>
      <c r="K39" s="543"/>
      <c r="L39" s="512"/>
      <c r="M39" s="508"/>
      <c r="N39" s="50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</row>
    <row r="40" spans="1:116" s="6" customFormat="1" ht="33.75" customHeight="1">
      <c r="A40" s="315">
        <v>2</v>
      </c>
      <c r="B40" s="315"/>
      <c r="C40" s="212" t="s">
        <v>2426</v>
      </c>
      <c r="D40" s="210" t="s">
        <v>2297</v>
      </c>
      <c r="E40" s="168" t="s">
        <v>2427</v>
      </c>
      <c r="F40" s="196" t="s">
        <v>2428</v>
      </c>
      <c r="G40" s="168" t="s">
        <v>2429</v>
      </c>
      <c r="H40" s="309">
        <v>7100</v>
      </c>
      <c r="I40" s="17" t="s">
        <v>186</v>
      </c>
      <c r="J40" s="317"/>
      <c r="K40" s="317"/>
      <c r="L40" s="343">
        <v>42968</v>
      </c>
      <c r="M40" s="168" t="s">
        <v>2430</v>
      </c>
      <c r="N40" s="34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</row>
    <row r="41" spans="1:14" s="6" customFormat="1" ht="33.75" customHeight="1">
      <c r="A41" s="26">
        <v>3</v>
      </c>
      <c r="B41" s="323"/>
      <c r="C41" s="27" t="s">
        <v>1561</v>
      </c>
      <c r="D41" s="27" t="s">
        <v>1562</v>
      </c>
      <c r="E41" s="27" t="s">
        <v>1563</v>
      </c>
      <c r="F41" s="27" t="s">
        <v>1564</v>
      </c>
      <c r="G41" s="27" t="s">
        <v>1565</v>
      </c>
      <c r="H41" s="324">
        <v>20000</v>
      </c>
      <c r="I41" s="28" t="s">
        <v>3286</v>
      </c>
      <c r="J41" s="28"/>
      <c r="K41" s="28"/>
      <c r="L41" s="30">
        <v>43367</v>
      </c>
      <c r="M41" s="27" t="s">
        <v>1566</v>
      </c>
      <c r="N41" s="29"/>
    </row>
    <row r="42" spans="1:14" s="158" customFormat="1" ht="33.75" customHeight="1">
      <c r="A42" s="156"/>
      <c r="B42" s="137">
        <v>1.6</v>
      </c>
      <c r="C42" s="138" t="s">
        <v>2326</v>
      </c>
      <c r="D42" s="157"/>
      <c r="E42" s="157"/>
      <c r="F42" s="157"/>
      <c r="G42" s="157"/>
      <c r="H42" s="294">
        <f>SUM(H43:H50)</f>
        <v>2572783</v>
      </c>
      <c r="I42" s="153"/>
      <c r="J42" s="153"/>
      <c r="K42" s="153"/>
      <c r="L42" s="157"/>
      <c r="M42" s="157"/>
      <c r="N42" s="155"/>
    </row>
    <row r="43" spans="1:14" s="6" customFormat="1" ht="33.75" customHeight="1">
      <c r="A43" s="26">
        <v>1</v>
      </c>
      <c r="B43" s="323"/>
      <c r="C43" s="27" t="s">
        <v>2302</v>
      </c>
      <c r="D43" s="27" t="s">
        <v>188</v>
      </c>
      <c r="E43" s="27" t="s">
        <v>1177</v>
      </c>
      <c r="F43" s="27" t="s">
        <v>2303</v>
      </c>
      <c r="G43" s="27" t="s">
        <v>3414</v>
      </c>
      <c r="H43" s="324">
        <v>133000</v>
      </c>
      <c r="I43" s="28" t="s">
        <v>186</v>
      </c>
      <c r="J43" s="28"/>
      <c r="K43" s="28"/>
      <c r="L43" s="30">
        <v>42571</v>
      </c>
      <c r="M43" s="27" t="s">
        <v>1178</v>
      </c>
      <c r="N43" s="29"/>
    </row>
    <row r="44" spans="1:14" s="6" customFormat="1" ht="33.75" customHeight="1">
      <c r="A44" s="308">
        <v>2</v>
      </c>
      <c r="B44" s="323"/>
      <c r="C44" s="27" t="s">
        <v>3075</v>
      </c>
      <c r="D44" s="27" t="s">
        <v>3076</v>
      </c>
      <c r="E44" s="27" t="s">
        <v>3077</v>
      </c>
      <c r="F44" s="27" t="s">
        <v>173</v>
      </c>
      <c r="G44" s="27" t="s">
        <v>3415</v>
      </c>
      <c r="H44" s="324">
        <v>559681</v>
      </c>
      <c r="I44" s="28" t="s">
        <v>186</v>
      </c>
      <c r="J44" s="28"/>
      <c r="K44" s="28"/>
      <c r="L44" s="72">
        <v>42621</v>
      </c>
      <c r="M44" s="27" t="s">
        <v>3078</v>
      </c>
      <c r="N44" s="29"/>
    </row>
    <row r="45" spans="1:14" s="6" customFormat="1" ht="33.75" customHeight="1">
      <c r="A45" s="308">
        <v>3</v>
      </c>
      <c r="B45" s="323"/>
      <c r="C45" s="27" t="s">
        <v>3075</v>
      </c>
      <c r="D45" s="27" t="s">
        <v>3076</v>
      </c>
      <c r="E45" s="27" t="s">
        <v>3077</v>
      </c>
      <c r="F45" s="27" t="s">
        <v>1545</v>
      </c>
      <c r="G45" s="27" t="s">
        <v>3416</v>
      </c>
      <c r="H45" s="324">
        <v>1298917</v>
      </c>
      <c r="I45" s="28" t="s">
        <v>186</v>
      </c>
      <c r="J45" s="28"/>
      <c r="K45" s="28"/>
      <c r="L45" s="72">
        <v>42621</v>
      </c>
      <c r="M45" s="27" t="s">
        <v>1546</v>
      </c>
      <c r="N45" s="29"/>
    </row>
    <row r="46" spans="1:14" s="6" customFormat="1" ht="33.75" customHeight="1">
      <c r="A46" s="26">
        <v>4</v>
      </c>
      <c r="B46" s="323"/>
      <c r="C46" s="27" t="s">
        <v>3079</v>
      </c>
      <c r="D46" s="27" t="s">
        <v>3080</v>
      </c>
      <c r="E46" s="27" t="s">
        <v>1547</v>
      </c>
      <c r="F46" s="27" t="s">
        <v>3081</v>
      </c>
      <c r="G46" s="27" t="s">
        <v>3417</v>
      </c>
      <c r="H46" s="324">
        <v>60876</v>
      </c>
      <c r="I46" s="28" t="s">
        <v>186</v>
      </c>
      <c r="J46" s="28"/>
      <c r="K46" s="28"/>
      <c r="L46" s="31" t="s">
        <v>3082</v>
      </c>
      <c r="M46" s="27" t="s">
        <v>3083</v>
      </c>
      <c r="N46" s="29"/>
    </row>
    <row r="47" spans="1:14" s="6" customFormat="1" ht="33.75" customHeight="1">
      <c r="A47" s="308">
        <v>5</v>
      </c>
      <c r="B47" s="323"/>
      <c r="C47" s="21" t="s">
        <v>1548</v>
      </c>
      <c r="D47" s="27" t="s">
        <v>2297</v>
      </c>
      <c r="E47" s="162" t="s">
        <v>4065</v>
      </c>
      <c r="F47" s="21" t="s">
        <v>4066</v>
      </c>
      <c r="G47" s="27" t="s">
        <v>2577</v>
      </c>
      <c r="H47" s="324">
        <v>30000</v>
      </c>
      <c r="I47" s="28" t="s">
        <v>186</v>
      </c>
      <c r="J47" s="28"/>
      <c r="K47" s="28"/>
      <c r="L47" s="72">
        <v>42470</v>
      </c>
      <c r="M47" s="27" t="s">
        <v>4067</v>
      </c>
      <c r="N47" s="29"/>
    </row>
    <row r="48" spans="1:14" s="6" customFormat="1" ht="33.75" customHeight="1">
      <c r="A48" s="308">
        <v>6</v>
      </c>
      <c r="B48" s="325"/>
      <c r="C48" s="182" t="s">
        <v>2901</v>
      </c>
      <c r="D48" s="27" t="s">
        <v>2902</v>
      </c>
      <c r="E48" s="162" t="s">
        <v>2903</v>
      </c>
      <c r="F48" s="21" t="s">
        <v>2904</v>
      </c>
      <c r="G48" s="27" t="s">
        <v>2905</v>
      </c>
      <c r="H48" s="324">
        <v>24760</v>
      </c>
      <c r="I48" s="28" t="s">
        <v>186</v>
      </c>
      <c r="J48" s="28"/>
      <c r="K48" s="28"/>
      <c r="L48" s="72">
        <v>43207</v>
      </c>
      <c r="M48" s="27" t="s">
        <v>2906</v>
      </c>
      <c r="N48" s="29"/>
    </row>
    <row r="49" spans="1:14" s="6" customFormat="1" ht="33.75" customHeight="1">
      <c r="A49" s="308">
        <v>7</v>
      </c>
      <c r="B49" s="325"/>
      <c r="C49" s="182" t="s">
        <v>2907</v>
      </c>
      <c r="D49" s="27" t="s">
        <v>2908</v>
      </c>
      <c r="E49" s="162" t="s">
        <v>2909</v>
      </c>
      <c r="F49" s="21" t="s">
        <v>2910</v>
      </c>
      <c r="G49" s="27" t="s">
        <v>2911</v>
      </c>
      <c r="H49" s="324">
        <v>128549</v>
      </c>
      <c r="I49" s="28" t="s">
        <v>186</v>
      </c>
      <c r="J49" s="28"/>
      <c r="K49" s="28"/>
      <c r="L49" s="72">
        <v>43207</v>
      </c>
      <c r="M49" s="27" t="s">
        <v>2912</v>
      </c>
      <c r="N49" s="29"/>
    </row>
    <row r="50" spans="1:14" s="6" customFormat="1" ht="33.75" customHeight="1">
      <c r="A50" s="308">
        <v>8</v>
      </c>
      <c r="B50" s="325"/>
      <c r="C50" s="182" t="s">
        <v>1549</v>
      </c>
      <c r="D50" s="27" t="s">
        <v>1550</v>
      </c>
      <c r="E50" s="162" t="s">
        <v>1551</v>
      </c>
      <c r="F50" s="21" t="s">
        <v>1552</v>
      </c>
      <c r="G50" s="27" t="s">
        <v>1553</v>
      </c>
      <c r="H50" s="324">
        <v>337000</v>
      </c>
      <c r="I50" s="28" t="s">
        <v>186</v>
      </c>
      <c r="J50" s="28"/>
      <c r="K50" s="28"/>
      <c r="L50" s="72">
        <v>43348</v>
      </c>
      <c r="M50" s="27" t="s">
        <v>1554</v>
      </c>
      <c r="N50" s="29"/>
    </row>
    <row r="51" spans="1:16" s="160" customFormat="1" ht="33.75" customHeight="1">
      <c r="A51" s="156"/>
      <c r="B51" s="137">
        <v>1.7</v>
      </c>
      <c r="C51" s="138" t="s">
        <v>2279</v>
      </c>
      <c r="D51" s="157"/>
      <c r="E51" s="157"/>
      <c r="F51" s="157"/>
      <c r="G51" s="157"/>
      <c r="H51" s="294">
        <f>SUM(H52:H60)</f>
        <v>1046084</v>
      </c>
      <c r="I51" s="153"/>
      <c r="J51" s="153"/>
      <c r="K51" s="153"/>
      <c r="L51" s="159"/>
      <c r="M51" s="157"/>
      <c r="N51" s="155"/>
      <c r="P51" s="233">
        <v>1100544</v>
      </c>
    </row>
    <row r="52" spans="1:14" s="44" customFormat="1" ht="33.75" customHeight="1">
      <c r="A52" s="26">
        <v>1</v>
      </c>
      <c r="B52" s="323"/>
      <c r="C52" s="27" t="s">
        <v>3860</v>
      </c>
      <c r="D52" s="27" t="s">
        <v>3861</v>
      </c>
      <c r="E52" s="27" t="s">
        <v>3862</v>
      </c>
      <c r="F52" s="27" t="s">
        <v>1120</v>
      </c>
      <c r="G52" s="27" t="s">
        <v>4051</v>
      </c>
      <c r="H52" s="324">
        <v>30000</v>
      </c>
      <c r="I52" s="28" t="s">
        <v>186</v>
      </c>
      <c r="J52" s="28"/>
      <c r="K52" s="28"/>
      <c r="L52" s="56" t="s">
        <v>3863</v>
      </c>
      <c r="M52" s="28" t="s">
        <v>1567</v>
      </c>
      <c r="N52" s="29"/>
    </row>
    <row r="53" spans="1:14" s="44" customFormat="1" ht="33.75" customHeight="1">
      <c r="A53" s="26">
        <v>2</v>
      </c>
      <c r="B53" s="323"/>
      <c r="C53" s="27" t="s">
        <v>1568</v>
      </c>
      <c r="D53" s="27" t="s">
        <v>2298</v>
      </c>
      <c r="E53" s="27" t="s">
        <v>1127</v>
      </c>
      <c r="F53" s="27" t="s">
        <v>1121</v>
      </c>
      <c r="G53" s="27" t="s">
        <v>4052</v>
      </c>
      <c r="H53" s="324">
        <v>49258</v>
      </c>
      <c r="I53" s="28" t="s">
        <v>186</v>
      </c>
      <c r="J53" s="26"/>
      <c r="K53" s="26"/>
      <c r="L53" s="345">
        <v>42464</v>
      </c>
      <c r="M53" s="346" t="s">
        <v>1569</v>
      </c>
      <c r="N53" s="33"/>
    </row>
    <row r="54" spans="1:14" s="44" customFormat="1" ht="33.75" customHeight="1">
      <c r="A54" s="26">
        <v>3</v>
      </c>
      <c r="B54" s="26"/>
      <c r="C54" s="27" t="s">
        <v>2299</v>
      </c>
      <c r="D54" s="27" t="s">
        <v>2300</v>
      </c>
      <c r="E54" s="27" t="s">
        <v>2003</v>
      </c>
      <c r="F54" s="27" t="s">
        <v>1122</v>
      </c>
      <c r="G54" s="27" t="s">
        <v>4053</v>
      </c>
      <c r="H54" s="324">
        <v>5000</v>
      </c>
      <c r="I54" s="26" t="s">
        <v>186</v>
      </c>
      <c r="J54" s="26"/>
      <c r="K54" s="26"/>
      <c r="L54" s="26" t="s">
        <v>180</v>
      </c>
      <c r="M54" s="26" t="s">
        <v>1570</v>
      </c>
      <c r="N54" s="33"/>
    </row>
    <row r="55" spans="1:116" s="44" customFormat="1" ht="33.75" customHeight="1">
      <c r="A55" s="26">
        <v>4</v>
      </c>
      <c r="B55" s="28"/>
      <c r="C55" s="27" t="s">
        <v>2301</v>
      </c>
      <c r="D55" s="27" t="s">
        <v>4054</v>
      </c>
      <c r="E55" s="27" t="s">
        <v>3864</v>
      </c>
      <c r="F55" s="27" t="s">
        <v>1123</v>
      </c>
      <c r="G55" s="27" t="s">
        <v>4055</v>
      </c>
      <c r="H55" s="324">
        <v>36300</v>
      </c>
      <c r="I55" s="28" t="s">
        <v>186</v>
      </c>
      <c r="J55" s="28"/>
      <c r="K55" s="28"/>
      <c r="L55" s="28" t="s">
        <v>3865</v>
      </c>
      <c r="M55" s="28" t="s">
        <v>3866</v>
      </c>
      <c r="N55" s="29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</row>
    <row r="56" spans="1:14" s="73" customFormat="1" ht="50.25" customHeight="1">
      <c r="A56" s="26">
        <v>5</v>
      </c>
      <c r="B56" s="28"/>
      <c r="C56" s="27" t="s">
        <v>2301</v>
      </c>
      <c r="D56" s="27" t="s">
        <v>4054</v>
      </c>
      <c r="E56" s="27" t="s">
        <v>1124</v>
      </c>
      <c r="F56" s="27" t="s">
        <v>4056</v>
      </c>
      <c r="G56" s="27" t="s">
        <v>4057</v>
      </c>
      <c r="H56" s="324">
        <v>877106</v>
      </c>
      <c r="I56" s="28" t="s">
        <v>186</v>
      </c>
      <c r="J56" s="28"/>
      <c r="K56" s="28"/>
      <c r="L56" s="28" t="s">
        <v>3865</v>
      </c>
      <c r="M56" s="28" t="s">
        <v>878</v>
      </c>
      <c r="N56" s="29"/>
    </row>
    <row r="57" spans="1:14" s="73" customFormat="1" ht="51.75" customHeight="1">
      <c r="A57" s="26">
        <v>6</v>
      </c>
      <c r="B57" s="26"/>
      <c r="C57" s="34" t="s">
        <v>2301</v>
      </c>
      <c r="D57" s="34" t="s">
        <v>4054</v>
      </c>
      <c r="E57" s="27" t="s">
        <v>1125</v>
      </c>
      <c r="F57" s="34" t="s">
        <v>1126</v>
      </c>
      <c r="G57" s="34" t="s">
        <v>4058</v>
      </c>
      <c r="H57" s="347">
        <v>37950</v>
      </c>
      <c r="I57" s="26" t="s">
        <v>186</v>
      </c>
      <c r="J57" s="26"/>
      <c r="K57" s="26"/>
      <c r="L57" s="26" t="s">
        <v>3865</v>
      </c>
      <c r="M57" s="26" t="s">
        <v>879</v>
      </c>
      <c r="N57" s="34"/>
    </row>
    <row r="58" spans="1:14" s="74" customFormat="1" ht="55.5" customHeight="1">
      <c r="A58" s="26">
        <v>7</v>
      </c>
      <c r="B58" s="26"/>
      <c r="C58" s="34" t="s">
        <v>4059</v>
      </c>
      <c r="D58" s="34" t="s">
        <v>1571</v>
      </c>
      <c r="E58" s="27" t="s">
        <v>4060</v>
      </c>
      <c r="F58" s="34" t="s">
        <v>4061</v>
      </c>
      <c r="G58" s="34" t="s">
        <v>4062</v>
      </c>
      <c r="H58" s="347">
        <v>4930</v>
      </c>
      <c r="I58" s="26" t="s">
        <v>186</v>
      </c>
      <c r="J58" s="26"/>
      <c r="K58" s="26"/>
      <c r="L58" s="26" t="s">
        <v>4063</v>
      </c>
      <c r="M58" s="26" t="s">
        <v>4064</v>
      </c>
      <c r="N58" s="34"/>
    </row>
    <row r="59" spans="1:14" s="74" customFormat="1" ht="33" customHeight="1">
      <c r="A59" s="26">
        <v>8</v>
      </c>
      <c r="B59" s="26"/>
      <c r="C59" s="34" t="s">
        <v>1572</v>
      </c>
      <c r="D59" s="34" t="s">
        <v>1573</v>
      </c>
      <c r="E59" s="27" t="s">
        <v>1574</v>
      </c>
      <c r="F59" s="34" t="s">
        <v>1575</v>
      </c>
      <c r="G59" s="34" t="s">
        <v>1576</v>
      </c>
      <c r="H59" s="347">
        <v>5540</v>
      </c>
      <c r="I59" s="26" t="s">
        <v>186</v>
      </c>
      <c r="J59" s="26"/>
      <c r="K59" s="26"/>
      <c r="L59" s="345" t="s">
        <v>1577</v>
      </c>
      <c r="M59" s="26" t="s">
        <v>1578</v>
      </c>
      <c r="N59" s="34"/>
    </row>
    <row r="60" spans="1:14" s="71" customFormat="1" ht="33" customHeight="1">
      <c r="A60" s="67" t="s">
        <v>3944</v>
      </c>
      <c r="B60" s="540" t="s">
        <v>1949</v>
      </c>
      <c r="C60" s="541"/>
      <c r="D60" s="70"/>
      <c r="E60" s="69"/>
      <c r="F60" s="70"/>
      <c r="G60" s="68"/>
      <c r="H60" s="300"/>
      <c r="I60" s="67"/>
      <c r="J60" s="67"/>
      <c r="K60" s="67"/>
      <c r="L60" s="70"/>
      <c r="M60" s="70"/>
      <c r="N60" s="68"/>
    </row>
    <row r="61" spans="1:15" s="45" customFormat="1" ht="33.75" customHeight="1">
      <c r="A61" s="501">
        <v>2.1</v>
      </c>
      <c r="B61" s="502"/>
      <c r="C61" s="99" t="s">
        <v>2277</v>
      </c>
      <c r="D61" s="36"/>
      <c r="E61" s="36"/>
      <c r="F61" s="35"/>
      <c r="G61" s="35"/>
      <c r="H61" s="293">
        <f>SUM(H62:H243)</f>
        <v>8255711</v>
      </c>
      <c r="I61" s="25"/>
      <c r="J61" s="25"/>
      <c r="K61" s="25"/>
      <c r="L61" s="36"/>
      <c r="M61" s="36"/>
      <c r="N61" s="37"/>
      <c r="O61" s="66"/>
    </row>
    <row r="62" spans="1:14" s="59" customFormat="1" ht="42.75" customHeight="1">
      <c r="A62" s="18">
        <v>1</v>
      </c>
      <c r="B62" s="18"/>
      <c r="C62" s="234" t="s">
        <v>2305</v>
      </c>
      <c r="D62" s="38" t="s">
        <v>1176</v>
      </c>
      <c r="E62" s="38" t="s">
        <v>873</v>
      </c>
      <c r="F62" s="38" t="s">
        <v>874</v>
      </c>
      <c r="G62" s="38" t="s">
        <v>3205</v>
      </c>
      <c r="H62" s="461">
        <v>5180</v>
      </c>
      <c r="I62" s="17" t="s">
        <v>186</v>
      </c>
      <c r="J62" s="18"/>
      <c r="K62" s="18"/>
      <c r="L62" s="112" t="s">
        <v>875</v>
      </c>
      <c r="M62" s="16" t="s">
        <v>876</v>
      </c>
      <c r="N62" s="18"/>
    </row>
    <row r="63" spans="1:14" s="59" customFormat="1" ht="42.75" customHeight="1">
      <c r="A63" s="18">
        <v>2</v>
      </c>
      <c r="B63" s="18"/>
      <c r="C63" s="234" t="s">
        <v>794</v>
      </c>
      <c r="D63" s="38" t="s">
        <v>792</v>
      </c>
      <c r="E63" s="38" t="s">
        <v>795</v>
      </c>
      <c r="F63" s="38" t="s">
        <v>796</v>
      </c>
      <c r="G63" s="38" t="s">
        <v>3614</v>
      </c>
      <c r="H63" s="461">
        <v>13100</v>
      </c>
      <c r="I63" s="17" t="s">
        <v>186</v>
      </c>
      <c r="J63" s="18"/>
      <c r="K63" s="18"/>
      <c r="L63" s="171">
        <v>42583</v>
      </c>
      <c r="M63" s="16" t="s">
        <v>797</v>
      </c>
      <c r="N63" s="235"/>
    </row>
    <row r="64" spans="1:14" s="59" customFormat="1" ht="42.75" customHeight="1">
      <c r="A64" s="18">
        <v>3</v>
      </c>
      <c r="B64" s="18"/>
      <c r="C64" s="38" t="s">
        <v>902</v>
      </c>
      <c r="D64" s="38" t="s">
        <v>792</v>
      </c>
      <c r="E64" s="38" t="s">
        <v>903</v>
      </c>
      <c r="F64" s="38" t="s">
        <v>904</v>
      </c>
      <c r="G64" s="38" t="s">
        <v>905</v>
      </c>
      <c r="H64" s="461">
        <v>5000</v>
      </c>
      <c r="I64" s="17" t="s">
        <v>186</v>
      </c>
      <c r="J64" s="18"/>
      <c r="K64" s="18"/>
      <c r="L64" s="112" t="s">
        <v>793</v>
      </c>
      <c r="M64" s="16" t="s">
        <v>906</v>
      </c>
      <c r="N64" s="235"/>
    </row>
    <row r="65" spans="1:14" s="59" customFormat="1" ht="42.75" customHeight="1">
      <c r="A65" s="18">
        <v>4</v>
      </c>
      <c r="B65" s="18"/>
      <c r="C65" s="38" t="s">
        <v>907</v>
      </c>
      <c r="D65" s="38" t="s">
        <v>792</v>
      </c>
      <c r="E65" s="38" t="s">
        <v>908</v>
      </c>
      <c r="F65" s="38" t="s">
        <v>909</v>
      </c>
      <c r="G65" s="38" t="s">
        <v>910</v>
      </c>
      <c r="H65" s="461">
        <v>27890</v>
      </c>
      <c r="I65" s="17" t="s">
        <v>186</v>
      </c>
      <c r="J65" s="18"/>
      <c r="K65" s="18"/>
      <c r="L65" s="112" t="s">
        <v>793</v>
      </c>
      <c r="M65" s="16" t="s">
        <v>911</v>
      </c>
      <c r="N65" s="235"/>
    </row>
    <row r="66" spans="1:14" s="59" customFormat="1" ht="42.75" customHeight="1">
      <c r="A66" s="18">
        <v>5</v>
      </c>
      <c r="B66" s="18"/>
      <c r="C66" s="38" t="s">
        <v>913</v>
      </c>
      <c r="D66" s="38" t="s">
        <v>912</v>
      </c>
      <c r="E66" s="38" t="s">
        <v>914</v>
      </c>
      <c r="F66" s="38" t="s">
        <v>3800</v>
      </c>
      <c r="G66" s="38" t="s">
        <v>2608</v>
      </c>
      <c r="H66" s="461">
        <v>27885</v>
      </c>
      <c r="I66" s="17" t="s">
        <v>186</v>
      </c>
      <c r="J66" s="18"/>
      <c r="K66" s="18"/>
      <c r="L66" s="171">
        <v>42431</v>
      </c>
      <c r="M66" s="16" t="s">
        <v>3801</v>
      </c>
      <c r="N66" s="235"/>
    </row>
    <row r="67" spans="1:14" s="59" customFormat="1" ht="42.75" customHeight="1">
      <c r="A67" s="18">
        <v>6</v>
      </c>
      <c r="B67" s="18"/>
      <c r="C67" s="38" t="s">
        <v>3802</v>
      </c>
      <c r="D67" s="38" t="s">
        <v>3803</v>
      </c>
      <c r="E67" s="38" t="s">
        <v>3804</v>
      </c>
      <c r="F67" s="38" t="s">
        <v>3805</v>
      </c>
      <c r="G67" s="38" t="s">
        <v>3806</v>
      </c>
      <c r="H67" s="461">
        <v>11000</v>
      </c>
      <c r="I67" s="17" t="s">
        <v>186</v>
      </c>
      <c r="J67" s="18"/>
      <c r="K67" s="18"/>
      <c r="L67" s="171">
        <v>42464</v>
      </c>
      <c r="M67" s="16" t="s">
        <v>3807</v>
      </c>
      <c r="N67" s="235"/>
    </row>
    <row r="68" spans="1:14" s="65" customFormat="1" ht="42.75" customHeight="1">
      <c r="A68" s="490">
        <v>7</v>
      </c>
      <c r="B68" s="9"/>
      <c r="C68" s="27" t="s">
        <v>915</v>
      </c>
      <c r="D68" s="27" t="s">
        <v>916</v>
      </c>
      <c r="E68" s="490" t="s">
        <v>917</v>
      </c>
      <c r="F68" s="490" t="s">
        <v>918</v>
      </c>
      <c r="G68" s="27" t="s">
        <v>3615</v>
      </c>
      <c r="H68" s="462">
        <v>10969</v>
      </c>
      <c r="I68" s="28" t="s">
        <v>186</v>
      </c>
      <c r="J68" s="28"/>
      <c r="K68" s="28"/>
      <c r="L68" s="27" t="s">
        <v>793</v>
      </c>
      <c r="M68" s="463" t="s">
        <v>919</v>
      </c>
      <c r="N68" s="173"/>
    </row>
    <row r="69" spans="1:14" s="65" customFormat="1" ht="42.75" customHeight="1">
      <c r="A69" s="491"/>
      <c r="B69" s="9"/>
      <c r="C69" s="27" t="s">
        <v>920</v>
      </c>
      <c r="D69" s="27" t="s">
        <v>921</v>
      </c>
      <c r="E69" s="491"/>
      <c r="F69" s="491"/>
      <c r="G69" s="27" t="s">
        <v>922</v>
      </c>
      <c r="H69" s="462">
        <v>20000</v>
      </c>
      <c r="I69" s="28" t="s">
        <v>186</v>
      </c>
      <c r="J69" s="28"/>
      <c r="K69" s="28"/>
      <c r="L69" s="27" t="s">
        <v>793</v>
      </c>
      <c r="M69" s="463" t="s">
        <v>919</v>
      </c>
      <c r="N69" s="174"/>
    </row>
    <row r="70" spans="1:14" s="59" customFormat="1" ht="42.75" customHeight="1">
      <c r="A70" s="17">
        <v>8</v>
      </c>
      <c r="B70" s="18"/>
      <c r="C70" s="38" t="s">
        <v>3817</v>
      </c>
      <c r="D70" s="38" t="s">
        <v>2378</v>
      </c>
      <c r="E70" s="38" t="s">
        <v>3818</v>
      </c>
      <c r="F70" s="38" t="s">
        <v>3819</v>
      </c>
      <c r="G70" s="38" t="s">
        <v>3616</v>
      </c>
      <c r="H70" s="461">
        <v>14625</v>
      </c>
      <c r="I70" s="17" t="s">
        <v>186</v>
      </c>
      <c r="J70" s="17"/>
      <c r="K70" s="17"/>
      <c r="L70" s="169" t="s">
        <v>2304</v>
      </c>
      <c r="M70" s="16" t="s">
        <v>3820</v>
      </c>
      <c r="N70" s="112"/>
    </row>
    <row r="71" spans="1:14" s="59" customFormat="1" ht="42.75" customHeight="1">
      <c r="A71" s="17">
        <v>9</v>
      </c>
      <c r="B71" s="18"/>
      <c r="C71" s="38" t="s">
        <v>3245</v>
      </c>
      <c r="D71" s="38" t="s">
        <v>3246</v>
      </c>
      <c r="E71" s="38" t="s">
        <v>3247</v>
      </c>
      <c r="F71" s="38" t="s">
        <v>3248</v>
      </c>
      <c r="G71" s="38" t="s">
        <v>4070</v>
      </c>
      <c r="H71" s="461">
        <v>4500</v>
      </c>
      <c r="I71" s="17" t="s">
        <v>186</v>
      </c>
      <c r="J71" s="17"/>
      <c r="K71" s="17"/>
      <c r="L71" s="169">
        <v>42166</v>
      </c>
      <c r="M71" s="16" t="s">
        <v>3249</v>
      </c>
      <c r="N71" s="112"/>
    </row>
    <row r="72" spans="1:14" s="59" customFormat="1" ht="42.75" customHeight="1">
      <c r="A72" s="17">
        <v>10</v>
      </c>
      <c r="B72" s="18"/>
      <c r="C72" s="38" t="s">
        <v>3250</v>
      </c>
      <c r="D72" s="38" t="s">
        <v>3821</v>
      </c>
      <c r="E72" s="38" t="s">
        <v>3251</v>
      </c>
      <c r="F72" s="38" t="s">
        <v>3252</v>
      </c>
      <c r="G72" s="38" t="s">
        <v>3253</v>
      </c>
      <c r="H72" s="461">
        <v>177494</v>
      </c>
      <c r="I72" s="17" t="s">
        <v>186</v>
      </c>
      <c r="J72" s="17"/>
      <c r="K72" s="17"/>
      <c r="L72" s="169" t="s">
        <v>3254</v>
      </c>
      <c r="M72" s="16" t="s">
        <v>3255</v>
      </c>
      <c r="N72" s="39"/>
    </row>
    <row r="73" spans="1:14" s="59" customFormat="1" ht="42.75" customHeight="1">
      <c r="A73" s="17">
        <v>11</v>
      </c>
      <c r="B73" s="18"/>
      <c r="C73" s="38" t="s">
        <v>880</v>
      </c>
      <c r="D73" s="38" t="s">
        <v>881</v>
      </c>
      <c r="E73" s="38" t="s">
        <v>882</v>
      </c>
      <c r="F73" s="38" t="s">
        <v>883</v>
      </c>
      <c r="G73" s="38" t="s">
        <v>905</v>
      </c>
      <c r="H73" s="461">
        <v>5000</v>
      </c>
      <c r="I73" s="17" t="s">
        <v>186</v>
      </c>
      <c r="J73" s="17"/>
      <c r="K73" s="17"/>
      <c r="L73" s="169" t="s">
        <v>1180</v>
      </c>
      <c r="M73" s="16" t="s">
        <v>884</v>
      </c>
      <c r="N73" s="39"/>
    </row>
    <row r="74" spans="1:14" s="59" customFormat="1" ht="42.75" customHeight="1">
      <c r="A74" s="17">
        <v>12</v>
      </c>
      <c r="B74" s="18"/>
      <c r="C74" s="38" t="s">
        <v>885</v>
      </c>
      <c r="D74" s="38" t="s">
        <v>886</v>
      </c>
      <c r="E74" s="38" t="s">
        <v>887</v>
      </c>
      <c r="F74" s="38" t="s">
        <v>888</v>
      </c>
      <c r="G74" s="38" t="s">
        <v>3206</v>
      </c>
      <c r="H74" s="461">
        <v>4535</v>
      </c>
      <c r="I74" s="17" t="s">
        <v>186</v>
      </c>
      <c r="J74" s="17"/>
      <c r="K74" s="17"/>
      <c r="L74" s="169" t="s">
        <v>1180</v>
      </c>
      <c r="M74" s="16" t="s">
        <v>889</v>
      </c>
      <c r="N74" s="39"/>
    </row>
    <row r="75" spans="1:14" s="59" customFormat="1" ht="42.75" customHeight="1">
      <c r="A75" s="17">
        <v>13</v>
      </c>
      <c r="B75" s="18"/>
      <c r="C75" s="38" t="s">
        <v>890</v>
      </c>
      <c r="D75" s="38" t="s">
        <v>891</v>
      </c>
      <c r="E75" s="38" t="s">
        <v>892</v>
      </c>
      <c r="F75" s="38" t="s">
        <v>893</v>
      </c>
      <c r="G75" s="38" t="s">
        <v>905</v>
      </c>
      <c r="H75" s="461">
        <v>5000</v>
      </c>
      <c r="I75" s="17" t="s">
        <v>186</v>
      </c>
      <c r="J75" s="17"/>
      <c r="K75" s="17"/>
      <c r="L75" s="169" t="s">
        <v>1180</v>
      </c>
      <c r="M75" s="16" t="s">
        <v>894</v>
      </c>
      <c r="N75" s="39"/>
    </row>
    <row r="76" spans="1:14" s="59" customFormat="1" ht="42.75" customHeight="1">
      <c r="A76" s="17">
        <v>14</v>
      </c>
      <c r="B76" s="18"/>
      <c r="C76" s="38" t="s">
        <v>897</v>
      </c>
      <c r="D76" s="38" t="s">
        <v>898</v>
      </c>
      <c r="E76" s="464" t="s">
        <v>3188</v>
      </c>
      <c r="F76" s="464" t="s">
        <v>899</v>
      </c>
      <c r="G76" s="16" t="s">
        <v>3617</v>
      </c>
      <c r="H76" s="461">
        <v>20050</v>
      </c>
      <c r="I76" s="17" t="s">
        <v>186</v>
      </c>
      <c r="J76" s="17"/>
      <c r="K76" s="17"/>
      <c r="L76" s="169">
        <v>42225</v>
      </c>
      <c r="M76" s="16" t="s">
        <v>901</v>
      </c>
      <c r="N76" s="39"/>
    </row>
    <row r="77" spans="1:14" s="59" customFormat="1" ht="42.75" customHeight="1">
      <c r="A77" s="17">
        <v>15</v>
      </c>
      <c r="B77" s="17"/>
      <c r="C77" s="38" t="s">
        <v>745</v>
      </c>
      <c r="D77" s="38" t="s">
        <v>2176</v>
      </c>
      <c r="E77" s="38" t="s">
        <v>3189</v>
      </c>
      <c r="F77" s="38" t="s">
        <v>2177</v>
      </c>
      <c r="G77" s="38" t="s">
        <v>2178</v>
      </c>
      <c r="H77" s="461">
        <v>8660</v>
      </c>
      <c r="I77" s="17" t="s">
        <v>186</v>
      </c>
      <c r="J77" s="17"/>
      <c r="K77" s="17"/>
      <c r="L77" s="169">
        <v>42194</v>
      </c>
      <c r="M77" s="38" t="s">
        <v>2179</v>
      </c>
      <c r="N77" s="39"/>
    </row>
    <row r="78" spans="1:14" s="59" customFormat="1" ht="42.75" customHeight="1">
      <c r="A78" s="17">
        <v>16</v>
      </c>
      <c r="B78" s="17"/>
      <c r="C78" s="38" t="s">
        <v>2182</v>
      </c>
      <c r="D78" s="38" t="s">
        <v>2183</v>
      </c>
      <c r="E78" s="38" t="s">
        <v>3190</v>
      </c>
      <c r="F78" s="38" t="s">
        <v>2184</v>
      </c>
      <c r="G78" s="38" t="s">
        <v>2185</v>
      </c>
      <c r="H78" s="461">
        <f>29722+3648</f>
        <v>33370</v>
      </c>
      <c r="I78" s="17" t="s">
        <v>186</v>
      </c>
      <c r="J78" s="17"/>
      <c r="K78" s="17"/>
      <c r="L78" s="169">
        <v>42286</v>
      </c>
      <c r="M78" s="38" t="s">
        <v>2186</v>
      </c>
      <c r="N78" s="39"/>
    </row>
    <row r="79" spans="1:14" s="59" customFormat="1" ht="42.75" customHeight="1">
      <c r="A79" s="17">
        <v>17</v>
      </c>
      <c r="B79" s="17"/>
      <c r="C79" s="38" t="s">
        <v>2182</v>
      </c>
      <c r="D79" s="38" t="s">
        <v>2183</v>
      </c>
      <c r="E79" s="38" t="s">
        <v>3191</v>
      </c>
      <c r="F79" s="38" t="s">
        <v>2187</v>
      </c>
      <c r="G79" s="38" t="s">
        <v>956</v>
      </c>
      <c r="H79" s="461">
        <f>136683+6784</f>
        <v>143467</v>
      </c>
      <c r="I79" s="17" t="s">
        <v>186</v>
      </c>
      <c r="J79" s="17"/>
      <c r="K79" s="17"/>
      <c r="L79" s="169">
        <v>42286</v>
      </c>
      <c r="M79" s="38" t="s">
        <v>2188</v>
      </c>
      <c r="N79" s="39"/>
    </row>
    <row r="80" spans="1:14" s="59" customFormat="1" ht="42.75" customHeight="1">
      <c r="A80" s="17">
        <v>18</v>
      </c>
      <c r="B80" s="17"/>
      <c r="C80" s="38" t="s">
        <v>2189</v>
      </c>
      <c r="D80" s="38" t="s">
        <v>2190</v>
      </c>
      <c r="E80" s="38" t="s">
        <v>3192</v>
      </c>
      <c r="F80" s="38" t="s">
        <v>2191</v>
      </c>
      <c r="G80" s="38" t="s">
        <v>2180</v>
      </c>
      <c r="H80" s="461">
        <v>5200</v>
      </c>
      <c r="I80" s="17" t="s">
        <v>186</v>
      </c>
      <c r="J80" s="17"/>
      <c r="K80" s="17"/>
      <c r="L80" s="38" t="s">
        <v>177</v>
      </c>
      <c r="M80" s="38" t="s">
        <v>2192</v>
      </c>
      <c r="N80" s="39"/>
    </row>
    <row r="81" spans="1:14" s="59" customFormat="1" ht="42.75" customHeight="1">
      <c r="A81" s="17">
        <v>19</v>
      </c>
      <c r="B81" s="17"/>
      <c r="C81" s="38" t="s">
        <v>2193</v>
      </c>
      <c r="D81" s="38" t="s">
        <v>2194</v>
      </c>
      <c r="E81" s="38" t="s">
        <v>3193</v>
      </c>
      <c r="F81" s="38" t="s">
        <v>2195</v>
      </c>
      <c r="G81" s="38" t="s">
        <v>2196</v>
      </c>
      <c r="H81" s="461">
        <v>37200</v>
      </c>
      <c r="I81" s="17" t="s">
        <v>186</v>
      </c>
      <c r="J81" s="17"/>
      <c r="K81" s="17"/>
      <c r="L81" s="169">
        <v>42225</v>
      </c>
      <c r="M81" s="38" t="s">
        <v>2197</v>
      </c>
      <c r="N81" s="39"/>
    </row>
    <row r="82" spans="1:14" s="59" customFormat="1" ht="42.75" customHeight="1">
      <c r="A82" s="17">
        <v>20</v>
      </c>
      <c r="B82" s="17"/>
      <c r="C82" s="38" t="s">
        <v>2193</v>
      </c>
      <c r="D82" s="38" t="s">
        <v>2194</v>
      </c>
      <c r="E82" s="38" t="s">
        <v>3194</v>
      </c>
      <c r="F82" s="38" t="s">
        <v>2198</v>
      </c>
      <c r="G82" s="38" t="s">
        <v>87</v>
      </c>
      <c r="H82" s="461">
        <v>10400</v>
      </c>
      <c r="I82" s="17" t="s">
        <v>186</v>
      </c>
      <c r="J82" s="17"/>
      <c r="K82" s="17"/>
      <c r="L82" s="169">
        <v>42225</v>
      </c>
      <c r="M82" s="38" t="s">
        <v>2199</v>
      </c>
      <c r="N82" s="39"/>
    </row>
    <row r="83" spans="1:14" s="59" customFormat="1" ht="42.75" customHeight="1">
      <c r="A83" s="17">
        <v>21</v>
      </c>
      <c r="B83" s="17"/>
      <c r="C83" s="38" t="s">
        <v>2200</v>
      </c>
      <c r="D83" s="38" t="s">
        <v>2201</v>
      </c>
      <c r="E83" s="38" t="s">
        <v>3195</v>
      </c>
      <c r="F83" s="38" t="s">
        <v>2202</v>
      </c>
      <c r="G83" s="38" t="s">
        <v>830</v>
      </c>
      <c r="H83" s="461">
        <v>5000</v>
      </c>
      <c r="I83" s="17" t="s">
        <v>186</v>
      </c>
      <c r="J83" s="17"/>
      <c r="K83" s="17"/>
      <c r="L83" s="38" t="s">
        <v>2203</v>
      </c>
      <c r="M83" s="38" t="s">
        <v>2204</v>
      </c>
      <c r="N83" s="39"/>
    </row>
    <row r="84" spans="1:14" s="59" customFormat="1" ht="42.75" customHeight="1">
      <c r="A84" s="17">
        <v>22</v>
      </c>
      <c r="B84" s="17"/>
      <c r="C84" s="38" t="s">
        <v>2205</v>
      </c>
      <c r="D84" s="38" t="s">
        <v>896</v>
      </c>
      <c r="E84" s="38" t="s">
        <v>3196</v>
      </c>
      <c r="F84" s="38" t="s">
        <v>2206</v>
      </c>
      <c r="G84" s="38" t="s">
        <v>3618</v>
      </c>
      <c r="H84" s="461">
        <v>20650</v>
      </c>
      <c r="I84" s="17" t="s">
        <v>186</v>
      </c>
      <c r="J84" s="17"/>
      <c r="K84" s="17"/>
      <c r="L84" s="169">
        <v>42163</v>
      </c>
      <c r="M84" s="38" t="s">
        <v>2207</v>
      </c>
      <c r="N84" s="39"/>
    </row>
    <row r="85" spans="1:14" s="59" customFormat="1" ht="42.75" customHeight="1">
      <c r="A85" s="17">
        <v>23</v>
      </c>
      <c r="B85" s="17"/>
      <c r="C85" s="38" t="s">
        <v>2208</v>
      </c>
      <c r="D85" s="38" t="s">
        <v>2190</v>
      </c>
      <c r="E85" s="38" t="s">
        <v>3197</v>
      </c>
      <c r="F85" s="38" t="s">
        <v>2209</v>
      </c>
      <c r="G85" s="38" t="s">
        <v>2210</v>
      </c>
      <c r="H85" s="461">
        <v>7200</v>
      </c>
      <c r="I85" s="17" t="s">
        <v>186</v>
      </c>
      <c r="J85" s="17"/>
      <c r="K85" s="17"/>
      <c r="L85" s="169">
        <v>42162</v>
      </c>
      <c r="M85" s="38" t="s">
        <v>2211</v>
      </c>
      <c r="N85" s="39"/>
    </row>
    <row r="86" spans="1:14" s="59" customFormat="1" ht="42.75" customHeight="1">
      <c r="A86" s="17">
        <v>24</v>
      </c>
      <c r="B86" s="17"/>
      <c r="C86" s="27" t="s">
        <v>2212</v>
      </c>
      <c r="D86" s="40" t="s">
        <v>2213</v>
      </c>
      <c r="E86" s="40" t="s">
        <v>3198</v>
      </c>
      <c r="F86" s="40" t="s">
        <v>2214</v>
      </c>
      <c r="G86" s="40">
        <v>14201</v>
      </c>
      <c r="H86" s="465">
        <v>14201</v>
      </c>
      <c r="I86" s="42" t="s">
        <v>186</v>
      </c>
      <c r="J86" s="42"/>
      <c r="K86" s="42"/>
      <c r="L86" s="236">
        <v>42070</v>
      </c>
      <c r="M86" s="40" t="s">
        <v>2215</v>
      </c>
      <c r="N86" s="41"/>
    </row>
    <row r="87" spans="1:14" s="59" customFormat="1" ht="42.75" customHeight="1">
      <c r="A87" s="17">
        <v>25</v>
      </c>
      <c r="B87" s="42"/>
      <c r="C87" s="40" t="s">
        <v>2924</v>
      </c>
      <c r="D87" s="40" t="s">
        <v>2925</v>
      </c>
      <c r="E87" s="40" t="s">
        <v>2926</v>
      </c>
      <c r="F87" s="40" t="s">
        <v>2927</v>
      </c>
      <c r="G87" s="40" t="s">
        <v>2928</v>
      </c>
      <c r="H87" s="465">
        <v>20000</v>
      </c>
      <c r="I87" s="42" t="s">
        <v>186</v>
      </c>
      <c r="J87" s="42"/>
      <c r="K87" s="42"/>
      <c r="L87" s="236">
        <v>42011</v>
      </c>
      <c r="M87" s="40" t="s">
        <v>2929</v>
      </c>
      <c r="N87" s="41"/>
    </row>
    <row r="88" spans="1:14" s="59" customFormat="1" ht="42.75" customHeight="1">
      <c r="A88" s="17">
        <v>26</v>
      </c>
      <c r="B88" s="17"/>
      <c r="C88" s="38" t="s">
        <v>1098</v>
      </c>
      <c r="D88" s="38" t="s">
        <v>1097</v>
      </c>
      <c r="E88" s="38" t="s">
        <v>3199</v>
      </c>
      <c r="F88" s="38" t="s">
        <v>1099</v>
      </c>
      <c r="G88" s="38" t="s">
        <v>900</v>
      </c>
      <c r="H88" s="461">
        <v>20050</v>
      </c>
      <c r="I88" s="17" t="s">
        <v>186</v>
      </c>
      <c r="J88" s="17"/>
      <c r="K88" s="17"/>
      <c r="L88" s="169">
        <v>42162</v>
      </c>
      <c r="M88" s="38" t="s">
        <v>1100</v>
      </c>
      <c r="N88" s="39"/>
    </row>
    <row r="89" spans="1:14" s="59" customFormat="1" ht="42.75" customHeight="1">
      <c r="A89" s="17">
        <v>27</v>
      </c>
      <c r="B89" s="17"/>
      <c r="C89" s="38" t="s">
        <v>1101</v>
      </c>
      <c r="D89" s="38" t="s">
        <v>1102</v>
      </c>
      <c r="E89" s="38" t="s">
        <v>3200</v>
      </c>
      <c r="F89" s="38" t="s">
        <v>1103</v>
      </c>
      <c r="G89" s="38" t="s">
        <v>1104</v>
      </c>
      <c r="H89" s="461">
        <v>25100</v>
      </c>
      <c r="I89" s="17" t="s">
        <v>186</v>
      </c>
      <c r="J89" s="17"/>
      <c r="K89" s="17"/>
      <c r="L89" s="38" t="s">
        <v>1105</v>
      </c>
      <c r="M89" s="38" t="s">
        <v>1106</v>
      </c>
      <c r="N89" s="39"/>
    </row>
    <row r="90" spans="1:14" s="59" customFormat="1" ht="42.75" customHeight="1">
      <c r="A90" s="17">
        <v>28</v>
      </c>
      <c r="B90" s="17"/>
      <c r="C90" s="38" t="s">
        <v>1107</v>
      </c>
      <c r="D90" s="38" t="s">
        <v>1108</v>
      </c>
      <c r="E90" s="38" t="s">
        <v>3201</v>
      </c>
      <c r="F90" s="38" t="s">
        <v>1109</v>
      </c>
      <c r="G90" s="38" t="s">
        <v>3619</v>
      </c>
      <c r="H90" s="461">
        <v>4126</v>
      </c>
      <c r="I90" s="17" t="s">
        <v>186</v>
      </c>
      <c r="J90" s="17"/>
      <c r="K90" s="17"/>
      <c r="L90" s="169">
        <v>42162</v>
      </c>
      <c r="M90" s="38" t="s">
        <v>1110</v>
      </c>
      <c r="N90" s="39"/>
    </row>
    <row r="91" spans="1:14" s="59" customFormat="1" ht="42.75" customHeight="1">
      <c r="A91" s="17">
        <v>29</v>
      </c>
      <c r="B91" s="17"/>
      <c r="C91" s="38" t="s">
        <v>1111</v>
      </c>
      <c r="D91" s="38" t="s">
        <v>1112</v>
      </c>
      <c r="E91" s="38" t="s">
        <v>3202</v>
      </c>
      <c r="F91" s="38" t="s">
        <v>1113</v>
      </c>
      <c r="G91" s="38" t="s">
        <v>1114</v>
      </c>
      <c r="H91" s="461">
        <v>32154</v>
      </c>
      <c r="I91" s="17" t="s">
        <v>186</v>
      </c>
      <c r="J91" s="17"/>
      <c r="K91" s="17"/>
      <c r="L91" s="38" t="s">
        <v>2304</v>
      </c>
      <c r="M91" s="38" t="s">
        <v>1115</v>
      </c>
      <c r="N91" s="39"/>
    </row>
    <row r="92" spans="1:14" s="59" customFormat="1" ht="42.75" customHeight="1">
      <c r="A92" s="17">
        <v>30</v>
      </c>
      <c r="B92" s="42"/>
      <c r="C92" s="40" t="s">
        <v>2924</v>
      </c>
      <c r="D92" s="40" t="s">
        <v>2925</v>
      </c>
      <c r="E92" s="40" t="s">
        <v>2930</v>
      </c>
      <c r="F92" s="40" t="s">
        <v>2931</v>
      </c>
      <c r="G92" s="40" t="s">
        <v>3620</v>
      </c>
      <c r="H92" s="465">
        <v>12278</v>
      </c>
      <c r="I92" s="42" t="s">
        <v>186</v>
      </c>
      <c r="J92" s="42"/>
      <c r="K92" s="42"/>
      <c r="L92" s="236">
        <v>42011</v>
      </c>
      <c r="M92" s="40" t="s">
        <v>2932</v>
      </c>
      <c r="N92" s="41"/>
    </row>
    <row r="93" spans="1:14" s="59" customFormat="1" ht="42.75" customHeight="1">
      <c r="A93" s="17">
        <v>31</v>
      </c>
      <c r="B93" s="17"/>
      <c r="C93" s="38" t="s">
        <v>1116</v>
      </c>
      <c r="D93" s="38" t="s">
        <v>1117</v>
      </c>
      <c r="E93" s="38" t="s">
        <v>3203</v>
      </c>
      <c r="F93" s="38" t="s">
        <v>1118</v>
      </c>
      <c r="G93" s="38" t="s">
        <v>957</v>
      </c>
      <c r="H93" s="461">
        <v>4850</v>
      </c>
      <c r="I93" s="17" t="s">
        <v>186</v>
      </c>
      <c r="J93" s="17"/>
      <c r="K93" s="17"/>
      <c r="L93" s="169">
        <v>42285</v>
      </c>
      <c r="M93" s="38" t="s">
        <v>1119</v>
      </c>
      <c r="N93" s="39"/>
    </row>
    <row r="94" spans="1:14" s="59" customFormat="1" ht="42.75" customHeight="1">
      <c r="A94" s="17">
        <v>32</v>
      </c>
      <c r="B94" s="82"/>
      <c r="C94" s="338" t="s">
        <v>2924</v>
      </c>
      <c r="D94" s="338" t="s">
        <v>2925</v>
      </c>
      <c r="E94" s="338" t="s">
        <v>2933</v>
      </c>
      <c r="F94" s="338" t="s">
        <v>2934</v>
      </c>
      <c r="G94" s="338" t="s">
        <v>2935</v>
      </c>
      <c r="H94" s="469">
        <v>21100</v>
      </c>
      <c r="I94" s="82" t="s">
        <v>186</v>
      </c>
      <c r="J94" s="82"/>
      <c r="K94" s="82"/>
      <c r="L94" s="83">
        <v>42011</v>
      </c>
      <c r="M94" s="338" t="s">
        <v>2936</v>
      </c>
      <c r="N94" s="43"/>
    </row>
    <row r="95" spans="1:14" s="59" customFormat="1" ht="42.75" customHeight="1">
      <c r="A95" s="17">
        <v>33</v>
      </c>
      <c r="B95" s="17"/>
      <c r="C95" s="38" t="s">
        <v>2005</v>
      </c>
      <c r="D95" s="38" t="s">
        <v>2006</v>
      </c>
      <c r="E95" s="38" t="s">
        <v>3204</v>
      </c>
      <c r="F95" s="38" t="s">
        <v>2007</v>
      </c>
      <c r="G95" s="38" t="s">
        <v>958</v>
      </c>
      <c r="H95" s="461">
        <v>5700</v>
      </c>
      <c r="I95" s="17" t="s">
        <v>186</v>
      </c>
      <c r="J95" s="17"/>
      <c r="K95" s="17"/>
      <c r="L95" s="169">
        <v>42042</v>
      </c>
      <c r="M95" s="38" t="s">
        <v>2008</v>
      </c>
      <c r="N95" s="39"/>
    </row>
    <row r="96" spans="1:14" s="59" customFormat="1" ht="42.75" customHeight="1">
      <c r="A96" s="17">
        <v>34</v>
      </c>
      <c r="B96" s="17"/>
      <c r="C96" s="38" t="s">
        <v>2010</v>
      </c>
      <c r="D96" s="38" t="s">
        <v>3997</v>
      </c>
      <c r="E96" s="38" t="s">
        <v>2011</v>
      </c>
      <c r="F96" s="38" t="s">
        <v>2012</v>
      </c>
      <c r="G96" s="38" t="s">
        <v>2013</v>
      </c>
      <c r="H96" s="461">
        <v>25000</v>
      </c>
      <c r="I96" s="17"/>
      <c r="J96" s="17"/>
      <c r="K96" s="17" t="s">
        <v>186</v>
      </c>
      <c r="L96" s="38" t="s">
        <v>2009</v>
      </c>
      <c r="M96" s="38" t="s">
        <v>2014</v>
      </c>
      <c r="N96" s="39"/>
    </row>
    <row r="97" spans="1:14" s="59" customFormat="1" ht="42.75" customHeight="1">
      <c r="A97" s="484">
        <v>35</v>
      </c>
      <c r="B97" s="17"/>
      <c r="C97" s="40" t="s">
        <v>2015</v>
      </c>
      <c r="D97" s="40" t="s">
        <v>3997</v>
      </c>
      <c r="E97" s="170" t="s">
        <v>2016</v>
      </c>
      <c r="F97" s="170" t="s">
        <v>2017</v>
      </c>
      <c r="G97" s="40" t="s">
        <v>3621</v>
      </c>
      <c r="H97" s="465">
        <v>25952</v>
      </c>
      <c r="I97" s="42" t="s">
        <v>186</v>
      </c>
      <c r="J97" s="42"/>
      <c r="K97" s="42"/>
      <c r="L97" s="40" t="s">
        <v>2009</v>
      </c>
      <c r="M97" s="40" t="s">
        <v>2018</v>
      </c>
      <c r="N97" s="39"/>
    </row>
    <row r="98" spans="1:14" s="59" customFormat="1" ht="42.75" customHeight="1">
      <c r="A98" s="489"/>
      <c r="B98" s="17"/>
      <c r="C98" s="40" t="s">
        <v>822</v>
      </c>
      <c r="D98" s="40" t="s">
        <v>3997</v>
      </c>
      <c r="E98" s="170" t="s">
        <v>2016</v>
      </c>
      <c r="F98" s="170" t="s">
        <v>2688</v>
      </c>
      <c r="G98" s="40" t="s">
        <v>2019</v>
      </c>
      <c r="H98" s="465">
        <v>15050</v>
      </c>
      <c r="I98" s="42"/>
      <c r="J98" s="42"/>
      <c r="K98" s="42" t="s">
        <v>186</v>
      </c>
      <c r="L98" s="40" t="s">
        <v>2009</v>
      </c>
      <c r="M98" s="40" t="s">
        <v>2018</v>
      </c>
      <c r="N98" s="39"/>
    </row>
    <row r="99" spans="1:14" s="59" customFormat="1" ht="42.75" customHeight="1">
      <c r="A99" s="232">
        <v>36</v>
      </c>
      <c r="B99" s="17"/>
      <c r="C99" s="38" t="s">
        <v>2306</v>
      </c>
      <c r="D99" s="38" t="s">
        <v>3998</v>
      </c>
      <c r="E99" s="232" t="s">
        <v>2020</v>
      </c>
      <c r="F99" s="232" t="s">
        <v>2021</v>
      </c>
      <c r="G99" s="38" t="s">
        <v>3622</v>
      </c>
      <c r="H99" s="461">
        <v>4729</v>
      </c>
      <c r="I99" s="17" t="s">
        <v>186</v>
      </c>
      <c r="J99" s="17"/>
      <c r="K99" s="17"/>
      <c r="L99" s="38" t="s">
        <v>2009</v>
      </c>
      <c r="M99" s="38" t="s">
        <v>2022</v>
      </c>
      <c r="N99" s="39"/>
    </row>
    <row r="100" spans="1:14" s="59" customFormat="1" ht="42.75" customHeight="1">
      <c r="A100" s="484">
        <v>37</v>
      </c>
      <c r="B100" s="17"/>
      <c r="C100" s="38" t="s">
        <v>2023</v>
      </c>
      <c r="D100" s="38" t="s">
        <v>3999</v>
      </c>
      <c r="E100" s="486" t="s">
        <v>2024</v>
      </c>
      <c r="F100" s="486" t="s">
        <v>2025</v>
      </c>
      <c r="G100" s="38" t="s">
        <v>2026</v>
      </c>
      <c r="H100" s="461">
        <v>12100</v>
      </c>
      <c r="I100" s="17" t="s">
        <v>186</v>
      </c>
      <c r="J100" s="17"/>
      <c r="K100" s="17"/>
      <c r="L100" s="38" t="s">
        <v>2027</v>
      </c>
      <c r="M100" s="38" t="s">
        <v>2028</v>
      </c>
      <c r="N100" s="39"/>
    </row>
    <row r="101" spans="1:14" s="59" customFormat="1" ht="42.75" customHeight="1">
      <c r="A101" s="489"/>
      <c r="B101" s="17"/>
      <c r="C101" s="38" t="s">
        <v>2307</v>
      </c>
      <c r="D101" s="38" t="s">
        <v>3999</v>
      </c>
      <c r="E101" s="488"/>
      <c r="F101" s="488"/>
      <c r="G101" s="38" t="s">
        <v>2029</v>
      </c>
      <c r="H101" s="461">
        <v>8100</v>
      </c>
      <c r="I101" s="17" t="s">
        <v>3286</v>
      </c>
      <c r="J101" s="17"/>
      <c r="K101" s="17"/>
      <c r="L101" s="38" t="s">
        <v>2027</v>
      </c>
      <c r="M101" s="38" t="s">
        <v>2028</v>
      </c>
      <c r="N101" s="39"/>
    </row>
    <row r="102" spans="1:14" s="59" customFormat="1" ht="42.75" customHeight="1">
      <c r="A102" s="224">
        <v>38</v>
      </c>
      <c r="B102" s="17"/>
      <c r="C102" s="40" t="s">
        <v>2030</v>
      </c>
      <c r="D102" s="40" t="s">
        <v>3999</v>
      </c>
      <c r="E102" s="40" t="s">
        <v>2031</v>
      </c>
      <c r="F102" s="40" t="s">
        <v>2032</v>
      </c>
      <c r="G102" s="40" t="s">
        <v>1354</v>
      </c>
      <c r="H102" s="465">
        <v>9715</v>
      </c>
      <c r="I102" s="42"/>
      <c r="J102" s="42"/>
      <c r="K102" s="42" t="s">
        <v>186</v>
      </c>
      <c r="L102" s="40" t="s">
        <v>2027</v>
      </c>
      <c r="M102" s="40" t="s">
        <v>2033</v>
      </c>
      <c r="N102" s="39"/>
    </row>
    <row r="103" spans="1:14" s="59" customFormat="1" ht="42.75" customHeight="1">
      <c r="A103" s="224">
        <v>39</v>
      </c>
      <c r="B103" s="17"/>
      <c r="C103" s="40" t="s">
        <v>835</v>
      </c>
      <c r="D103" s="40" t="s">
        <v>3999</v>
      </c>
      <c r="E103" s="40" t="s">
        <v>2034</v>
      </c>
      <c r="F103" s="40" t="s">
        <v>2035</v>
      </c>
      <c r="G103" s="40" t="s">
        <v>4053</v>
      </c>
      <c r="H103" s="465">
        <v>5000</v>
      </c>
      <c r="I103" s="42" t="s">
        <v>186</v>
      </c>
      <c r="J103" s="42"/>
      <c r="K103" s="42"/>
      <c r="L103" s="40" t="s">
        <v>2036</v>
      </c>
      <c r="M103" s="40" t="s">
        <v>2037</v>
      </c>
      <c r="N103" s="39"/>
    </row>
    <row r="104" spans="1:14" s="59" customFormat="1" ht="42.75" customHeight="1">
      <c r="A104" s="224">
        <v>40</v>
      </c>
      <c r="B104" s="17"/>
      <c r="C104" s="38" t="s">
        <v>2038</v>
      </c>
      <c r="D104" s="38" t="s">
        <v>3999</v>
      </c>
      <c r="E104" s="38" t="s">
        <v>2039</v>
      </c>
      <c r="F104" s="38" t="s">
        <v>2040</v>
      </c>
      <c r="G104" s="38" t="s">
        <v>830</v>
      </c>
      <c r="H104" s="461">
        <v>5000</v>
      </c>
      <c r="I104" s="17" t="s">
        <v>186</v>
      </c>
      <c r="J104" s="17"/>
      <c r="K104" s="17"/>
      <c r="L104" s="38" t="s">
        <v>2027</v>
      </c>
      <c r="M104" s="38" t="s">
        <v>2041</v>
      </c>
      <c r="N104" s="39"/>
    </row>
    <row r="105" spans="1:14" s="59" customFormat="1" ht="42.75" customHeight="1">
      <c r="A105" s="224">
        <v>41</v>
      </c>
      <c r="B105" s="17"/>
      <c r="C105" s="27" t="s">
        <v>895</v>
      </c>
      <c r="D105" s="38" t="s">
        <v>3999</v>
      </c>
      <c r="E105" s="27" t="s">
        <v>2042</v>
      </c>
      <c r="F105" s="27" t="s">
        <v>959</v>
      </c>
      <c r="G105" s="27" t="s">
        <v>2043</v>
      </c>
      <c r="H105" s="462">
        <v>5900</v>
      </c>
      <c r="I105" s="28" t="s">
        <v>186</v>
      </c>
      <c r="J105" s="17"/>
      <c r="K105" s="17"/>
      <c r="L105" s="27" t="s">
        <v>2027</v>
      </c>
      <c r="M105" s="27" t="s">
        <v>2044</v>
      </c>
      <c r="N105" s="39"/>
    </row>
    <row r="106" spans="1:14" s="59" customFormat="1" ht="42.75" customHeight="1">
      <c r="A106" s="224">
        <v>42</v>
      </c>
      <c r="B106" s="28"/>
      <c r="C106" s="27" t="s">
        <v>2045</v>
      </c>
      <c r="D106" s="38" t="s">
        <v>3999</v>
      </c>
      <c r="E106" s="27" t="s">
        <v>2046</v>
      </c>
      <c r="F106" s="27" t="s">
        <v>192</v>
      </c>
      <c r="G106" s="27" t="s">
        <v>1355</v>
      </c>
      <c r="H106" s="462">
        <v>33917</v>
      </c>
      <c r="I106" s="28" t="s">
        <v>186</v>
      </c>
      <c r="J106" s="17"/>
      <c r="K106" s="17"/>
      <c r="L106" s="27" t="s">
        <v>193</v>
      </c>
      <c r="M106" s="27" t="s">
        <v>194</v>
      </c>
      <c r="N106" s="39"/>
    </row>
    <row r="107" spans="1:14" s="59" customFormat="1" ht="42.75" customHeight="1">
      <c r="A107" s="224">
        <v>43</v>
      </c>
      <c r="B107" s="28"/>
      <c r="C107" s="27" t="s">
        <v>195</v>
      </c>
      <c r="D107" s="27" t="s">
        <v>2379</v>
      </c>
      <c r="E107" s="27" t="s">
        <v>196</v>
      </c>
      <c r="F107" s="27" t="s">
        <v>197</v>
      </c>
      <c r="G107" s="27" t="s">
        <v>198</v>
      </c>
      <c r="H107" s="462">
        <f>20050+615288</f>
        <v>635338</v>
      </c>
      <c r="I107" s="28" t="s">
        <v>186</v>
      </c>
      <c r="J107" s="17"/>
      <c r="K107" s="17"/>
      <c r="L107" s="169">
        <v>42585</v>
      </c>
      <c r="M107" s="27" t="s">
        <v>199</v>
      </c>
      <c r="N107" s="39"/>
    </row>
    <row r="108" spans="1:14" s="59" customFormat="1" ht="42.75" customHeight="1">
      <c r="A108" s="224">
        <v>44</v>
      </c>
      <c r="B108" s="28"/>
      <c r="C108" s="27" t="s">
        <v>200</v>
      </c>
      <c r="D108" s="27" t="s">
        <v>4000</v>
      </c>
      <c r="E108" s="27" t="s">
        <v>201</v>
      </c>
      <c r="F108" s="27" t="s">
        <v>202</v>
      </c>
      <c r="G108" s="27" t="s">
        <v>960</v>
      </c>
      <c r="H108" s="462">
        <v>22656</v>
      </c>
      <c r="I108" s="17"/>
      <c r="J108" s="17"/>
      <c r="K108" s="28" t="s">
        <v>186</v>
      </c>
      <c r="L108" s="27" t="s">
        <v>203</v>
      </c>
      <c r="M108" s="27" t="s">
        <v>204</v>
      </c>
      <c r="N108" s="39"/>
    </row>
    <row r="109" spans="1:14" s="59" customFormat="1" ht="42.75" customHeight="1">
      <c r="A109" s="224">
        <v>45</v>
      </c>
      <c r="B109" s="28"/>
      <c r="C109" s="27" t="s">
        <v>2308</v>
      </c>
      <c r="D109" s="27" t="s">
        <v>4000</v>
      </c>
      <c r="E109" s="27" t="s">
        <v>206</v>
      </c>
      <c r="F109" s="27" t="s">
        <v>207</v>
      </c>
      <c r="G109" s="27" t="s">
        <v>208</v>
      </c>
      <c r="H109" s="462">
        <v>46008</v>
      </c>
      <c r="I109" s="17"/>
      <c r="J109" s="17"/>
      <c r="K109" s="28" t="s">
        <v>186</v>
      </c>
      <c r="L109" s="27" t="s">
        <v>203</v>
      </c>
      <c r="M109" s="27" t="s">
        <v>209</v>
      </c>
      <c r="N109" s="39"/>
    </row>
    <row r="110" spans="1:14" s="59" customFormat="1" ht="42.75" customHeight="1">
      <c r="A110" s="224">
        <v>46</v>
      </c>
      <c r="B110" s="28"/>
      <c r="C110" s="27" t="s">
        <v>738</v>
      </c>
      <c r="D110" s="27" t="s">
        <v>4000</v>
      </c>
      <c r="E110" s="27" t="s">
        <v>210</v>
      </c>
      <c r="F110" s="27" t="s">
        <v>211</v>
      </c>
      <c r="G110" s="27" t="s">
        <v>212</v>
      </c>
      <c r="H110" s="462">
        <v>11600</v>
      </c>
      <c r="I110" s="17"/>
      <c r="J110" s="17"/>
      <c r="K110" s="28" t="s">
        <v>186</v>
      </c>
      <c r="L110" s="27" t="s">
        <v>203</v>
      </c>
      <c r="M110" s="27" t="s">
        <v>213</v>
      </c>
      <c r="N110" s="42"/>
    </row>
    <row r="111" spans="1:14" s="59" customFormat="1" ht="42.75" customHeight="1">
      <c r="A111" s="224">
        <v>47</v>
      </c>
      <c r="B111" s="28"/>
      <c r="C111" s="27" t="s">
        <v>2309</v>
      </c>
      <c r="D111" s="27" t="s">
        <v>4001</v>
      </c>
      <c r="E111" s="27" t="s">
        <v>214</v>
      </c>
      <c r="F111" s="27" t="s">
        <v>961</v>
      </c>
      <c r="G111" s="27" t="s">
        <v>962</v>
      </c>
      <c r="H111" s="462">
        <f>14300+180</f>
        <v>14480</v>
      </c>
      <c r="I111" s="17"/>
      <c r="J111" s="17"/>
      <c r="K111" s="28" t="s">
        <v>186</v>
      </c>
      <c r="L111" s="169">
        <v>42522</v>
      </c>
      <c r="M111" s="27" t="s">
        <v>215</v>
      </c>
      <c r="N111" s="41"/>
    </row>
    <row r="112" spans="1:14" s="59" customFormat="1" ht="42.75" customHeight="1">
      <c r="A112" s="224">
        <v>48</v>
      </c>
      <c r="B112" s="28"/>
      <c r="C112" s="27" t="s">
        <v>2310</v>
      </c>
      <c r="D112" s="27" t="s">
        <v>4000</v>
      </c>
      <c r="E112" s="27" t="s">
        <v>216</v>
      </c>
      <c r="F112" s="27" t="s">
        <v>217</v>
      </c>
      <c r="G112" s="27" t="s">
        <v>3272</v>
      </c>
      <c r="H112" s="462">
        <v>8000</v>
      </c>
      <c r="I112" s="17"/>
      <c r="J112" s="17"/>
      <c r="K112" s="28" t="s">
        <v>186</v>
      </c>
      <c r="L112" s="27" t="s">
        <v>218</v>
      </c>
      <c r="M112" s="27" t="s">
        <v>219</v>
      </c>
      <c r="N112" s="41"/>
    </row>
    <row r="113" spans="1:14" s="59" customFormat="1" ht="42.75" customHeight="1">
      <c r="A113" s="224">
        <v>49</v>
      </c>
      <c r="B113" s="28"/>
      <c r="C113" s="27" t="s">
        <v>3583</v>
      </c>
      <c r="D113" s="27" t="s">
        <v>2380</v>
      </c>
      <c r="E113" s="27" t="s">
        <v>3592</v>
      </c>
      <c r="F113" s="27" t="s">
        <v>3593</v>
      </c>
      <c r="G113" s="27" t="s">
        <v>3594</v>
      </c>
      <c r="H113" s="462">
        <v>10000</v>
      </c>
      <c r="I113" s="28" t="s">
        <v>186</v>
      </c>
      <c r="J113" s="17"/>
      <c r="K113" s="17"/>
      <c r="L113" s="169">
        <v>42522</v>
      </c>
      <c r="M113" s="27" t="s">
        <v>3595</v>
      </c>
      <c r="N113" s="39"/>
    </row>
    <row r="114" spans="1:14" s="59" customFormat="1" ht="42.75" customHeight="1">
      <c r="A114" s="224">
        <v>50</v>
      </c>
      <c r="B114" s="28"/>
      <c r="C114" s="27" t="s">
        <v>205</v>
      </c>
      <c r="D114" s="27" t="s">
        <v>4000</v>
      </c>
      <c r="E114" s="27" t="s">
        <v>206</v>
      </c>
      <c r="F114" s="27" t="s">
        <v>3596</v>
      </c>
      <c r="G114" s="27" t="s">
        <v>3597</v>
      </c>
      <c r="H114" s="462">
        <v>1123110</v>
      </c>
      <c r="I114" s="17"/>
      <c r="J114" s="17"/>
      <c r="K114" s="28" t="s">
        <v>186</v>
      </c>
      <c r="L114" s="27" t="s">
        <v>2009</v>
      </c>
      <c r="M114" s="27" t="s">
        <v>3598</v>
      </c>
      <c r="N114" s="39"/>
    </row>
    <row r="115" spans="1:14" s="59" customFormat="1" ht="42.75" customHeight="1">
      <c r="A115" s="224">
        <v>51</v>
      </c>
      <c r="B115" s="28"/>
      <c r="C115" s="27" t="s">
        <v>200</v>
      </c>
      <c r="D115" s="27" t="s">
        <v>4000</v>
      </c>
      <c r="E115" s="27" t="s">
        <v>201</v>
      </c>
      <c r="F115" s="27" t="s">
        <v>3599</v>
      </c>
      <c r="G115" s="27" t="s">
        <v>3623</v>
      </c>
      <c r="H115" s="462">
        <v>454417</v>
      </c>
      <c r="I115" s="17"/>
      <c r="J115" s="17"/>
      <c r="K115" s="28" t="s">
        <v>186</v>
      </c>
      <c r="L115" s="27" t="s">
        <v>2009</v>
      </c>
      <c r="M115" s="27" t="s">
        <v>1128</v>
      </c>
      <c r="N115" s="39"/>
    </row>
    <row r="116" spans="1:14" s="59" customFormat="1" ht="42.75" customHeight="1">
      <c r="A116" s="224">
        <v>52</v>
      </c>
      <c r="B116" s="42"/>
      <c r="C116" s="470" t="s">
        <v>3601</v>
      </c>
      <c r="D116" s="23" t="s">
        <v>1129</v>
      </c>
      <c r="E116" s="23" t="s">
        <v>3602</v>
      </c>
      <c r="F116" s="24" t="s">
        <v>3603</v>
      </c>
      <c r="G116" s="23" t="s">
        <v>1356</v>
      </c>
      <c r="H116" s="465">
        <v>1545</v>
      </c>
      <c r="I116" s="42" t="s">
        <v>186</v>
      </c>
      <c r="J116" s="195"/>
      <c r="K116" s="195"/>
      <c r="L116" s="271">
        <v>42554</v>
      </c>
      <c r="M116" s="23" t="s">
        <v>3604</v>
      </c>
      <c r="N116" s="41"/>
    </row>
    <row r="117" spans="1:14" s="59" customFormat="1" ht="42.75" customHeight="1">
      <c r="A117" s="224">
        <v>53</v>
      </c>
      <c r="B117" s="18"/>
      <c r="C117" s="463" t="s">
        <v>3605</v>
      </c>
      <c r="D117" s="16" t="s">
        <v>1129</v>
      </c>
      <c r="E117" s="464" t="s">
        <v>3606</v>
      </c>
      <c r="F117" s="464" t="s">
        <v>3607</v>
      </c>
      <c r="G117" s="16" t="s">
        <v>3956</v>
      </c>
      <c r="H117" s="461">
        <v>55050</v>
      </c>
      <c r="I117" s="17" t="s">
        <v>186</v>
      </c>
      <c r="J117" s="18"/>
      <c r="K117" s="18"/>
      <c r="L117" s="112" t="s">
        <v>182</v>
      </c>
      <c r="M117" s="16" t="s">
        <v>3608</v>
      </c>
      <c r="N117" s="41"/>
    </row>
    <row r="118" spans="1:14" s="59" customFormat="1" ht="42.75" customHeight="1">
      <c r="A118" s="224">
        <v>54</v>
      </c>
      <c r="B118" s="18"/>
      <c r="C118" s="471" t="s">
        <v>2282</v>
      </c>
      <c r="D118" s="16" t="s">
        <v>1129</v>
      </c>
      <c r="E118" s="16" t="s">
        <v>3609</v>
      </c>
      <c r="F118" s="464" t="s">
        <v>3610</v>
      </c>
      <c r="G118" s="16" t="s">
        <v>3957</v>
      </c>
      <c r="H118" s="461">
        <v>4000</v>
      </c>
      <c r="I118" s="17" t="s">
        <v>186</v>
      </c>
      <c r="J118" s="17"/>
      <c r="K118" s="17"/>
      <c r="L118" s="38" t="s">
        <v>182</v>
      </c>
      <c r="M118" s="16" t="s">
        <v>3611</v>
      </c>
      <c r="N118" s="39"/>
    </row>
    <row r="119" spans="1:14" s="59" customFormat="1" ht="42.75" customHeight="1">
      <c r="A119" s="224">
        <v>55</v>
      </c>
      <c r="B119" s="18"/>
      <c r="C119" s="23" t="s">
        <v>1140</v>
      </c>
      <c r="D119" s="16" t="s">
        <v>3612</v>
      </c>
      <c r="E119" s="24" t="s">
        <v>1141</v>
      </c>
      <c r="F119" s="464" t="s">
        <v>1142</v>
      </c>
      <c r="G119" s="16" t="s">
        <v>1357</v>
      </c>
      <c r="H119" s="461">
        <v>1200</v>
      </c>
      <c r="I119" s="17" t="s">
        <v>186</v>
      </c>
      <c r="J119" s="17"/>
      <c r="K119" s="17"/>
      <c r="L119" s="169" t="s">
        <v>185</v>
      </c>
      <c r="M119" s="16" t="s">
        <v>1143</v>
      </c>
      <c r="N119" s="38"/>
    </row>
    <row r="120" spans="1:14" s="59" customFormat="1" ht="42.75" customHeight="1">
      <c r="A120" s="224">
        <v>56</v>
      </c>
      <c r="B120" s="18"/>
      <c r="C120" s="463" t="s">
        <v>1144</v>
      </c>
      <c r="D120" s="16" t="s">
        <v>3612</v>
      </c>
      <c r="E120" s="24" t="s">
        <v>1145</v>
      </c>
      <c r="F120" s="464" t="s">
        <v>1146</v>
      </c>
      <c r="G120" s="16" t="s">
        <v>3958</v>
      </c>
      <c r="H120" s="461">
        <v>33159</v>
      </c>
      <c r="I120" s="17" t="s">
        <v>186</v>
      </c>
      <c r="J120" s="17"/>
      <c r="K120" s="17"/>
      <c r="L120" s="38" t="s">
        <v>185</v>
      </c>
      <c r="M120" s="16" t="s">
        <v>1147</v>
      </c>
      <c r="N120" s="38"/>
    </row>
    <row r="121" spans="1:14" s="59" customFormat="1" ht="42.75" customHeight="1">
      <c r="A121" s="224">
        <v>57</v>
      </c>
      <c r="B121" s="18"/>
      <c r="C121" s="16" t="s">
        <v>1148</v>
      </c>
      <c r="D121" s="16" t="s">
        <v>3612</v>
      </c>
      <c r="E121" s="464" t="s">
        <v>1149</v>
      </c>
      <c r="F121" s="464" t="s">
        <v>1150</v>
      </c>
      <c r="G121" s="16" t="s">
        <v>1151</v>
      </c>
      <c r="H121" s="461">
        <v>4800</v>
      </c>
      <c r="I121" s="17" t="s">
        <v>186</v>
      </c>
      <c r="J121" s="17"/>
      <c r="K121" s="17"/>
      <c r="L121" s="38" t="s">
        <v>182</v>
      </c>
      <c r="M121" s="16" t="s">
        <v>1152</v>
      </c>
      <c r="N121" s="38"/>
    </row>
    <row r="122" spans="1:14" s="59" customFormat="1" ht="42.75" customHeight="1">
      <c r="A122" s="226">
        <v>58</v>
      </c>
      <c r="B122" s="17"/>
      <c r="C122" s="38" t="s">
        <v>1153</v>
      </c>
      <c r="D122" s="38" t="s">
        <v>3612</v>
      </c>
      <c r="E122" s="232" t="s">
        <v>1154</v>
      </c>
      <c r="F122" s="232" t="s">
        <v>1155</v>
      </c>
      <c r="G122" s="38" t="s">
        <v>3624</v>
      </c>
      <c r="H122" s="461">
        <v>4002</v>
      </c>
      <c r="I122" s="17" t="s">
        <v>186</v>
      </c>
      <c r="J122" s="17"/>
      <c r="K122" s="17"/>
      <c r="L122" s="169">
        <v>42013</v>
      </c>
      <c r="M122" s="38" t="s">
        <v>1156</v>
      </c>
      <c r="N122" s="38"/>
    </row>
    <row r="123" spans="1:14" s="59" customFormat="1" ht="42.75" customHeight="1">
      <c r="A123" s="17">
        <v>59</v>
      </c>
      <c r="B123" s="17"/>
      <c r="C123" s="38" t="s">
        <v>1157</v>
      </c>
      <c r="D123" s="38" t="s">
        <v>1196</v>
      </c>
      <c r="E123" s="38" t="s">
        <v>1193</v>
      </c>
      <c r="F123" s="38" t="s">
        <v>1194</v>
      </c>
      <c r="G123" s="38" t="s">
        <v>675</v>
      </c>
      <c r="H123" s="461">
        <v>3200</v>
      </c>
      <c r="I123" s="17" t="s">
        <v>186</v>
      </c>
      <c r="J123" s="17"/>
      <c r="K123" s="17"/>
      <c r="L123" s="169">
        <v>42134</v>
      </c>
      <c r="M123" s="38" t="s">
        <v>1195</v>
      </c>
      <c r="N123" s="39"/>
    </row>
    <row r="124" spans="1:14" s="59" customFormat="1" ht="42.75" customHeight="1">
      <c r="A124" s="17">
        <v>60</v>
      </c>
      <c r="B124" s="17"/>
      <c r="C124" s="38" t="s">
        <v>1197</v>
      </c>
      <c r="D124" s="38" t="s">
        <v>1196</v>
      </c>
      <c r="E124" s="38" t="s">
        <v>1198</v>
      </c>
      <c r="F124" s="38" t="s">
        <v>1199</v>
      </c>
      <c r="G124" s="38" t="s">
        <v>3959</v>
      </c>
      <c r="H124" s="461">
        <f>2500+5270</f>
        <v>7770</v>
      </c>
      <c r="I124" s="17" t="s">
        <v>186</v>
      </c>
      <c r="J124" s="17"/>
      <c r="K124" s="17"/>
      <c r="L124" s="169">
        <v>42134</v>
      </c>
      <c r="M124" s="38" t="s">
        <v>1200</v>
      </c>
      <c r="N124" s="39"/>
    </row>
    <row r="125" spans="1:14" s="59" customFormat="1" ht="42.75" customHeight="1">
      <c r="A125" s="17">
        <v>61</v>
      </c>
      <c r="B125" s="17"/>
      <c r="C125" s="338" t="s">
        <v>1869</v>
      </c>
      <c r="D125" s="338" t="s">
        <v>1196</v>
      </c>
      <c r="E125" s="338" t="s">
        <v>1870</v>
      </c>
      <c r="F125" s="338" t="s">
        <v>1871</v>
      </c>
      <c r="G125" s="338" t="s">
        <v>1872</v>
      </c>
      <c r="H125" s="469">
        <v>8276</v>
      </c>
      <c r="I125" s="82" t="s">
        <v>186</v>
      </c>
      <c r="J125" s="82"/>
      <c r="K125" s="82"/>
      <c r="L125" s="83">
        <v>42134</v>
      </c>
      <c r="M125" s="338" t="s">
        <v>1873</v>
      </c>
      <c r="N125" s="39"/>
    </row>
    <row r="126" spans="1:14" s="59" customFormat="1" ht="42.75" customHeight="1">
      <c r="A126" s="17">
        <v>62</v>
      </c>
      <c r="B126" s="17"/>
      <c r="C126" s="38" t="s">
        <v>1201</v>
      </c>
      <c r="D126" s="38" t="s">
        <v>1202</v>
      </c>
      <c r="E126" s="38" t="s">
        <v>1203</v>
      </c>
      <c r="F126" s="38" t="s">
        <v>1204</v>
      </c>
      <c r="G126" s="38" t="s">
        <v>3625</v>
      </c>
      <c r="H126" s="461">
        <v>117030</v>
      </c>
      <c r="I126" s="17" t="s">
        <v>186</v>
      </c>
      <c r="J126" s="17"/>
      <c r="K126" s="17"/>
      <c r="L126" s="169">
        <v>42103</v>
      </c>
      <c r="M126" s="38" t="s">
        <v>3708</v>
      </c>
      <c r="N126" s="39"/>
    </row>
    <row r="127" spans="1:14" s="59" customFormat="1" ht="42.75" customHeight="1">
      <c r="A127" s="17">
        <v>63</v>
      </c>
      <c r="B127" s="17"/>
      <c r="C127" s="176" t="s">
        <v>2689</v>
      </c>
      <c r="D127" s="31" t="s">
        <v>2690</v>
      </c>
      <c r="E127" s="31" t="s">
        <v>2691</v>
      </c>
      <c r="F127" s="31" t="s">
        <v>2692</v>
      </c>
      <c r="G127" s="31" t="s">
        <v>3626</v>
      </c>
      <c r="H127" s="472">
        <v>1495</v>
      </c>
      <c r="I127" s="123" t="s">
        <v>186</v>
      </c>
      <c r="J127" s="56"/>
      <c r="K127" s="56"/>
      <c r="L127" s="177">
        <v>43007</v>
      </c>
      <c r="M127" s="201" t="s">
        <v>2693</v>
      </c>
      <c r="N127" s="39"/>
    </row>
    <row r="128" spans="1:14" s="59" customFormat="1" ht="42.75" customHeight="1">
      <c r="A128" s="17">
        <v>64</v>
      </c>
      <c r="B128" s="17"/>
      <c r="C128" s="38" t="s">
        <v>3710</v>
      </c>
      <c r="D128" s="38" t="s">
        <v>3709</v>
      </c>
      <c r="E128" s="38" t="s">
        <v>3711</v>
      </c>
      <c r="F128" s="38" t="s">
        <v>3712</v>
      </c>
      <c r="G128" s="38" t="s">
        <v>3713</v>
      </c>
      <c r="H128" s="461">
        <v>4250</v>
      </c>
      <c r="I128" s="17" t="s">
        <v>186</v>
      </c>
      <c r="J128" s="17"/>
      <c r="K128" s="17"/>
      <c r="L128" s="169">
        <v>42014</v>
      </c>
      <c r="M128" s="38" t="s">
        <v>3714</v>
      </c>
      <c r="N128" s="39"/>
    </row>
    <row r="129" spans="1:14" s="59" customFormat="1" ht="42.75" customHeight="1">
      <c r="A129" s="17">
        <v>65</v>
      </c>
      <c r="B129" s="17"/>
      <c r="C129" s="234" t="s">
        <v>2311</v>
      </c>
      <c r="D129" s="234" t="s">
        <v>3715</v>
      </c>
      <c r="E129" s="234" t="s">
        <v>3716</v>
      </c>
      <c r="F129" s="234" t="s">
        <v>3717</v>
      </c>
      <c r="G129" s="234" t="s">
        <v>3718</v>
      </c>
      <c r="H129" s="461">
        <f>5000+115109</f>
        <v>120109</v>
      </c>
      <c r="I129" s="17"/>
      <c r="J129" s="18"/>
      <c r="K129" s="239" t="s">
        <v>186</v>
      </c>
      <c r="L129" s="234" t="s">
        <v>3719</v>
      </c>
      <c r="M129" s="234" t="s">
        <v>2434</v>
      </c>
      <c r="N129" s="39"/>
    </row>
    <row r="130" spans="1:14" s="59" customFormat="1" ht="42.75" customHeight="1">
      <c r="A130" s="484">
        <v>66</v>
      </c>
      <c r="B130" s="17"/>
      <c r="C130" s="234" t="s">
        <v>2312</v>
      </c>
      <c r="D130" s="234" t="s">
        <v>3720</v>
      </c>
      <c r="E130" s="482" t="s">
        <v>3721</v>
      </c>
      <c r="F130" s="482" t="s">
        <v>3722</v>
      </c>
      <c r="G130" s="234" t="s">
        <v>3053</v>
      </c>
      <c r="H130" s="461">
        <v>5000</v>
      </c>
      <c r="I130" s="17" t="s">
        <v>186</v>
      </c>
      <c r="J130" s="18"/>
      <c r="K130" s="239"/>
      <c r="L130" s="234" t="s">
        <v>3719</v>
      </c>
      <c r="M130" s="234" t="s">
        <v>3723</v>
      </c>
      <c r="N130" s="39"/>
    </row>
    <row r="131" spans="1:14" s="59" customFormat="1" ht="42.75" customHeight="1">
      <c r="A131" s="489"/>
      <c r="B131" s="17"/>
      <c r="C131" s="234" t="s">
        <v>2313</v>
      </c>
      <c r="D131" s="234" t="s">
        <v>3720</v>
      </c>
      <c r="E131" s="483"/>
      <c r="F131" s="483"/>
      <c r="G131" s="234" t="s">
        <v>3724</v>
      </c>
      <c r="H131" s="461">
        <v>5050</v>
      </c>
      <c r="I131" s="17" t="s">
        <v>186</v>
      </c>
      <c r="J131" s="18"/>
      <c r="K131" s="239"/>
      <c r="L131" s="473" t="s">
        <v>3719</v>
      </c>
      <c r="M131" s="234" t="s">
        <v>3723</v>
      </c>
      <c r="N131" s="39"/>
    </row>
    <row r="132" spans="1:14" s="59" customFormat="1" ht="42.75" customHeight="1">
      <c r="A132" s="17">
        <v>67</v>
      </c>
      <c r="B132" s="18"/>
      <c r="C132" s="234" t="s">
        <v>2314</v>
      </c>
      <c r="D132" s="234" t="s">
        <v>3725</v>
      </c>
      <c r="E132" s="234" t="s">
        <v>3985</v>
      </c>
      <c r="F132" s="234" t="s">
        <v>3726</v>
      </c>
      <c r="G132" s="234" t="s">
        <v>3727</v>
      </c>
      <c r="H132" s="461">
        <v>3200</v>
      </c>
      <c r="I132" s="17"/>
      <c r="J132" s="18"/>
      <c r="K132" s="239" t="s">
        <v>186</v>
      </c>
      <c r="L132" s="234" t="s">
        <v>3728</v>
      </c>
      <c r="M132" s="234" t="s">
        <v>2173</v>
      </c>
      <c r="N132" s="39"/>
    </row>
    <row r="133" spans="1:14" s="59" customFormat="1" ht="42.75" customHeight="1">
      <c r="A133" s="17">
        <v>68</v>
      </c>
      <c r="B133" s="18"/>
      <c r="C133" s="234" t="s">
        <v>2315</v>
      </c>
      <c r="D133" s="234" t="s">
        <v>2174</v>
      </c>
      <c r="E133" s="234" t="s">
        <v>2175</v>
      </c>
      <c r="F133" s="234" t="s">
        <v>798</v>
      </c>
      <c r="G133" s="234" t="s">
        <v>799</v>
      </c>
      <c r="H133" s="461">
        <v>5200</v>
      </c>
      <c r="I133" s="18" t="s">
        <v>186</v>
      </c>
      <c r="J133" s="18"/>
      <c r="K133" s="239"/>
      <c r="L133" s="234" t="s">
        <v>3728</v>
      </c>
      <c r="M133" s="234" t="s">
        <v>800</v>
      </c>
      <c r="N133" s="235"/>
    </row>
    <row r="134" spans="1:14" s="59" customFormat="1" ht="42.75" customHeight="1">
      <c r="A134" s="17">
        <v>69</v>
      </c>
      <c r="B134" s="18"/>
      <c r="C134" s="234" t="s">
        <v>2316</v>
      </c>
      <c r="D134" s="234" t="s">
        <v>801</v>
      </c>
      <c r="E134" s="240" t="s">
        <v>2631</v>
      </c>
      <c r="F134" s="241" t="s">
        <v>2632</v>
      </c>
      <c r="G134" s="234" t="s">
        <v>803</v>
      </c>
      <c r="H134" s="461">
        <v>3000</v>
      </c>
      <c r="I134" s="18" t="s">
        <v>186</v>
      </c>
      <c r="J134" s="18"/>
      <c r="K134" s="239"/>
      <c r="L134" s="169">
        <v>42250</v>
      </c>
      <c r="M134" s="234" t="s">
        <v>802</v>
      </c>
      <c r="N134" s="112"/>
    </row>
    <row r="135" spans="1:14" s="59" customFormat="1" ht="42.75" customHeight="1">
      <c r="A135" s="17">
        <v>70</v>
      </c>
      <c r="B135" s="18"/>
      <c r="C135" s="234" t="s">
        <v>2317</v>
      </c>
      <c r="D135" s="234" t="s">
        <v>801</v>
      </c>
      <c r="E135" s="234" t="s">
        <v>3986</v>
      </c>
      <c r="F135" s="234" t="s">
        <v>804</v>
      </c>
      <c r="G135" s="234" t="s">
        <v>3054</v>
      </c>
      <c r="H135" s="461">
        <v>4070</v>
      </c>
      <c r="I135" s="18" t="s">
        <v>186</v>
      </c>
      <c r="J135" s="18"/>
      <c r="K135" s="239"/>
      <c r="L135" s="234" t="s">
        <v>3728</v>
      </c>
      <c r="M135" s="234" t="s">
        <v>805</v>
      </c>
      <c r="N135" s="112"/>
    </row>
    <row r="136" spans="1:14" s="59" customFormat="1" ht="42.75" customHeight="1">
      <c r="A136" s="17">
        <v>71</v>
      </c>
      <c r="B136" s="18"/>
      <c r="C136" s="234" t="s">
        <v>2318</v>
      </c>
      <c r="D136" s="234" t="s">
        <v>806</v>
      </c>
      <c r="E136" s="234" t="s">
        <v>807</v>
      </c>
      <c r="F136" s="234" t="s">
        <v>808</v>
      </c>
      <c r="G136" s="234" t="s">
        <v>809</v>
      </c>
      <c r="H136" s="461">
        <v>2990</v>
      </c>
      <c r="I136" s="17" t="s">
        <v>186</v>
      </c>
      <c r="J136" s="17"/>
      <c r="K136" s="239"/>
      <c r="L136" s="234" t="s">
        <v>3719</v>
      </c>
      <c r="M136" s="234" t="s">
        <v>810</v>
      </c>
      <c r="N136" s="39"/>
    </row>
    <row r="137" spans="1:14" s="59" customFormat="1" ht="42.75" customHeight="1">
      <c r="A137" s="17">
        <v>72</v>
      </c>
      <c r="B137" s="18"/>
      <c r="C137" s="234" t="s">
        <v>2319</v>
      </c>
      <c r="D137" s="234" t="s">
        <v>3184</v>
      </c>
      <c r="E137" s="234" t="s">
        <v>811</v>
      </c>
      <c r="F137" s="234" t="s">
        <v>812</v>
      </c>
      <c r="G137" s="234" t="s">
        <v>4076</v>
      </c>
      <c r="H137" s="461">
        <v>14406</v>
      </c>
      <c r="I137" s="17" t="s">
        <v>186</v>
      </c>
      <c r="J137" s="17"/>
      <c r="K137" s="239"/>
      <c r="L137" s="234" t="s">
        <v>813</v>
      </c>
      <c r="M137" s="234" t="s">
        <v>814</v>
      </c>
      <c r="N137" s="39"/>
    </row>
    <row r="138" spans="1:14" s="59" customFormat="1" ht="42.75" customHeight="1">
      <c r="A138" s="474">
        <v>73</v>
      </c>
      <c r="B138" s="18"/>
      <c r="C138" s="234" t="s">
        <v>2320</v>
      </c>
      <c r="D138" s="234" t="s">
        <v>3185</v>
      </c>
      <c r="E138" s="242" t="s">
        <v>815</v>
      </c>
      <c r="F138" s="242" t="s">
        <v>3627</v>
      </c>
      <c r="G138" s="234" t="s">
        <v>1358</v>
      </c>
      <c r="H138" s="461">
        <v>14662</v>
      </c>
      <c r="I138" s="18" t="s">
        <v>186</v>
      </c>
      <c r="J138" s="18"/>
      <c r="K138" s="239" t="s">
        <v>186</v>
      </c>
      <c r="L138" s="242" t="s">
        <v>813</v>
      </c>
      <c r="M138" s="234" t="s">
        <v>816</v>
      </c>
      <c r="N138" s="39"/>
    </row>
    <row r="139" spans="1:14" s="59" customFormat="1" ht="42.75" customHeight="1">
      <c r="A139" s="326">
        <v>74</v>
      </c>
      <c r="B139" s="18"/>
      <c r="C139" s="234" t="s">
        <v>1074</v>
      </c>
      <c r="D139" s="234" t="s">
        <v>1075</v>
      </c>
      <c r="E139" s="234" t="s">
        <v>1076</v>
      </c>
      <c r="F139" s="234" t="s">
        <v>1077</v>
      </c>
      <c r="G139" s="234" t="s">
        <v>4077</v>
      </c>
      <c r="H139" s="461">
        <v>72000</v>
      </c>
      <c r="I139" s="17" t="s">
        <v>186</v>
      </c>
      <c r="J139" s="17"/>
      <c r="K139" s="239"/>
      <c r="L139" s="234" t="s">
        <v>1078</v>
      </c>
      <c r="M139" s="234" t="s">
        <v>1079</v>
      </c>
      <c r="N139" s="39"/>
    </row>
    <row r="140" spans="1:14" s="59" customFormat="1" ht="42.75" customHeight="1">
      <c r="A140" s="224">
        <v>75</v>
      </c>
      <c r="B140" s="18"/>
      <c r="C140" s="234" t="s">
        <v>2321</v>
      </c>
      <c r="D140" s="234" t="s">
        <v>1075</v>
      </c>
      <c r="E140" s="234" t="s">
        <v>1060</v>
      </c>
      <c r="F140" s="234" t="s">
        <v>1061</v>
      </c>
      <c r="G140" s="234" t="s">
        <v>3055</v>
      </c>
      <c r="H140" s="461">
        <v>9490</v>
      </c>
      <c r="I140" s="17" t="s">
        <v>186</v>
      </c>
      <c r="J140" s="17"/>
      <c r="K140" s="239"/>
      <c r="L140" s="234" t="s">
        <v>1078</v>
      </c>
      <c r="M140" s="234" t="s">
        <v>1062</v>
      </c>
      <c r="N140" s="39"/>
    </row>
    <row r="141" spans="1:14" s="59" customFormat="1" ht="42.75" customHeight="1">
      <c r="A141" s="484">
        <v>76</v>
      </c>
      <c r="B141" s="18"/>
      <c r="C141" s="234" t="s">
        <v>2322</v>
      </c>
      <c r="D141" s="234" t="s">
        <v>1063</v>
      </c>
      <c r="E141" s="482" t="s">
        <v>1064</v>
      </c>
      <c r="F141" s="482" t="s">
        <v>1065</v>
      </c>
      <c r="G141" s="234" t="s">
        <v>1066</v>
      </c>
      <c r="H141" s="461">
        <v>50400</v>
      </c>
      <c r="I141" s="17" t="s">
        <v>186</v>
      </c>
      <c r="J141" s="17"/>
      <c r="K141" s="239"/>
      <c r="L141" s="482" t="s">
        <v>1067</v>
      </c>
      <c r="M141" s="234" t="s">
        <v>1068</v>
      </c>
      <c r="N141" s="39"/>
    </row>
    <row r="142" spans="1:14" s="59" customFormat="1" ht="42.75" customHeight="1">
      <c r="A142" s="489"/>
      <c r="B142" s="18"/>
      <c r="C142" s="234" t="s">
        <v>2323</v>
      </c>
      <c r="D142" s="234" t="s">
        <v>1063</v>
      </c>
      <c r="E142" s="483"/>
      <c r="F142" s="483"/>
      <c r="G142" s="234" t="s">
        <v>1069</v>
      </c>
      <c r="H142" s="461">
        <v>50380</v>
      </c>
      <c r="I142" s="17"/>
      <c r="J142" s="17"/>
      <c r="K142" s="239"/>
      <c r="L142" s="483"/>
      <c r="M142" s="234" t="s">
        <v>1068</v>
      </c>
      <c r="N142" s="39"/>
    </row>
    <row r="143" spans="1:14" s="59" customFormat="1" ht="42.75" customHeight="1">
      <c r="A143" s="326">
        <v>77</v>
      </c>
      <c r="B143" s="18"/>
      <c r="C143" s="234" t="s">
        <v>2324</v>
      </c>
      <c r="D143" s="234" t="s">
        <v>1063</v>
      </c>
      <c r="E143" s="234" t="s">
        <v>1071</v>
      </c>
      <c r="F143" s="234" t="s">
        <v>1072</v>
      </c>
      <c r="G143" s="234" t="s">
        <v>4078</v>
      </c>
      <c r="H143" s="461">
        <v>9220</v>
      </c>
      <c r="I143" s="17" t="s">
        <v>186</v>
      </c>
      <c r="J143" s="17"/>
      <c r="K143" s="239"/>
      <c r="L143" s="234" t="s">
        <v>1067</v>
      </c>
      <c r="M143" s="234" t="s">
        <v>1073</v>
      </c>
      <c r="N143" s="39"/>
    </row>
    <row r="144" spans="1:14" s="59" customFormat="1" ht="42.75" customHeight="1">
      <c r="A144" s="224">
        <v>78</v>
      </c>
      <c r="B144" s="18"/>
      <c r="C144" s="234" t="s">
        <v>2325</v>
      </c>
      <c r="D144" s="234" t="s">
        <v>1063</v>
      </c>
      <c r="E144" s="234" t="s">
        <v>3929</v>
      </c>
      <c r="F144" s="234" t="s">
        <v>3930</v>
      </c>
      <c r="G144" s="234" t="s">
        <v>3976</v>
      </c>
      <c r="H144" s="461">
        <v>9488</v>
      </c>
      <c r="I144" s="17" t="s">
        <v>186</v>
      </c>
      <c r="J144" s="17"/>
      <c r="K144" s="239"/>
      <c r="L144" s="234" t="s">
        <v>1070</v>
      </c>
      <c r="M144" s="234" t="s">
        <v>3931</v>
      </c>
      <c r="N144" s="39"/>
    </row>
    <row r="145" spans="1:14" s="59" customFormat="1" ht="42.75" customHeight="1">
      <c r="A145" s="326">
        <v>79</v>
      </c>
      <c r="B145" s="18"/>
      <c r="C145" s="234" t="s">
        <v>3988</v>
      </c>
      <c r="D145" s="234" t="s">
        <v>1063</v>
      </c>
      <c r="E145" s="234" t="s">
        <v>676</v>
      </c>
      <c r="F145" s="234" t="s">
        <v>677</v>
      </c>
      <c r="G145" s="234" t="s">
        <v>3977</v>
      </c>
      <c r="H145" s="461">
        <v>9682</v>
      </c>
      <c r="I145" s="17" t="s">
        <v>186</v>
      </c>
      <c r="J145" s="17"/>
      <c r="K145" s="239"/>
      <c r="L145" s="234" t="s">
        <v>1070</v>
      </c>
      <c r="M145" s="234" t="s">
        <v>678</v>
      </c>
      <c r="N145" s="39"/>
    </row>
    <row r="146" spans="1:14" s="59" customFormat="1" ht="42.75" customHeight="1">
      <c r="A146" s="326">
        <v>80</v>
      </c>
      <c r="B146" s="18"/>
      <c r="C146" s="234" t="s">
        <v>3988</v>
      </c>
      <c r="D146" s="234" t="s">
        <v>1063</v>
      </c>
      <c r="E146" s="234" t="s">
        <v>679</v>
      </c>
      <c r="F146" s="234" t="s">
        <v>680</v>
      </c>
      <c r="G146" s="234" t="s">
        <v>681</v>
      </c>
      <c r="H146" s="461">
        <v>20100</v>
      </c>
      <c r="I146" s="17" t="s">
        <v>186</v>
      </c>
      <c r="J146" s="17"/>
      <c r="K146" s="239"/>
      <c r="L146" s="234" t="s">
        <v>1070</v>
      </c>
      <c r="M146" s="234" t="s">
        <v>682</v>
      </c>
      <c r="N146" s="39"/>
    </row>
    <row r="147" spans="1:14" s="59" customFormat="1" ht="42.75" customHeight="1">
      <c r="A147" s="224">
        <v>81</v>
      </c>
      <c r="B147" s="18"/>
      <c r="C147" s="243" t="s">
        <v>3989</v>
      </c>
      <c r="D147" s="243" t="s">
        <v>1063</v>
      </c>
      <c r="E147" s="243" t="s">
        <v>683</v>
      </c>
      <c r="F147" s="243" t="s">
        <v>684</v>
      </c>
      <c r="G147" s="243" t="s">
        <v>1359</v>
      </c>
      <c r="H147" s="465">
        <v>11250</v>
      </c>
      <c r="I147" s="42" t="s">
        <v>186</v>
      </c>
      <c r="J147" s="42"/>
      <c r="K147" s="244"/>
      <c r="L147" s="243" t="s">
        <v>1070</v>
      </c>
      <c r="M147" s="243" t="s">
        <v>685</v>
      </c>
      <c r="N147" s="39"/>
    </row>
    <row r="148" spans="1:14" s="59" customFormat="1" ht="42.75" customHeight="1">
      <c r="A148" s="326">
        <v>82</v>
      </c>
      <c r="B148" s="18"/>
      <c r="C148" s="243" t="s">
        <v>3990</v>
      </c>
      <c r="D148" s="243" t="s">
        <v>1063</v>
      </c>
      <c r="E148" s="243" t="s">
        <v>686</v>
      </c>
      <c r="F148" s="243" t="s">
        <v>687</v>
      </c>
      <c r="G148" s="243" t="s">
        <v>3015</v>
      </c>
      <c r="H148" s="465">
        <v>11400</v>
      </c>
      <c r="I148" s="42" t="s">
        <v>186</v>
      </c>
      <c r="J148" s="42"/>
      <c r="K148" s="244"/>
      <c r="L148" s="243" t="s">
        <v>1070</v>
      </c>
      <c r="M148" s="243" t="s">
        <v>695</v>
      </c>
      <c r="N148" s="39"/>
    </row>
    <row r="149" spans="1:14" s="59" customFormat="1" ht="42.75" customHeight="1">
      <c r="A149" s="326">
        <v>83</v>
      </c>
      <c r="B149" s="18"/>
      <c r="C149" s="234" t="s">
        <v>3990</v>
      </c>
      <c r="D149" s="234" t="s">
        <v>1063</v>
      </c>
      <c r="E149" s="234" t="s">
        <v>696</v>
      </c>
      <c r="F149" s="234" t="s">
        <v>697</v>
      </c>
      <c r="G149" s="234" t="s">
        <v>698</v>
      </c>
      <c r="H149" s="461">
        <v>20050</v>
      </c>
      <c r="I149" s="17" t="s">
        <v>186</v>
      </c>
      <c r="J149" s="17"/>
      <c r="K149" s="239"/>
      <c r="L149" s="234" t="s">
        <v>1070</v>
      </c>
      <c r="M149" s="234" t="s">
        <v>699</v>
      </c>
      <c r="N149" s="39"/>
    </row>
    <row r="150" spans="1:14" s="59" customFormat="1" ht="42.75" customHeight="1">
      <c r="A150" s="224">
        <v>84</v>
      </c>
      <c r="B150" s="18"/>
      <c r="C150" s="243" t="s">
        <v>3991</v>
      </c>
      <c r="D150" s="243" t="s">
        <v>3186</v>
      </c>
      <c r="E150" s="243" t="s">
        <v>700</v>
      </c>
      <c r="F150" s="243" t="s">
        <v>701</v>
      </c>
      <c r="G150" s="243" t="s">
        <v>1360</v>
      </c>
      <c r="H150" s="465">
        <v>11167</v>
      </c>
      <c r="I150" s="42" t="s">
        <v>186</v>
      </c>
      <c r="J150" s="42"/>
      <c r="K150" s="244"/>
      <c r="L150" s="243" t="s">
        <v>702</v>
      </c>
      <c r="M150" s="243" t="s">
        <v>3945</v>
      </c>
      <c r="N150" s="41"/>
    </row>
    <row r="151" spans="1:14" s="59" customFormat="1" ht="42.75" customHeight="1">
      <c r="A151" s="326">
        <v>85</v>
      </c>
      <c r="B151" s="18"/>
      <c r="C151" s="234" t="s">
        <v>3992</v>
      </c>
      <c r="D151" s="234" t="s">
        <v>2492</v>
      </c>
      <c r="E151" s="234" t="s">
        <v>2493</v>
      </c>
      <c r="F151" s="234" t="s">
        <v>2494</v>
      </c>
      <c r="G151" s="234" t="s">
        <v>2431</v>
      </c>
      <c r="H151" s="461">
        <v>5200</v>
      </c>
      <c r="I151" s="17" t="s">
        <v>186</v>
      </c>
      <c r="J151" s="17"/>
      <c r="K151" s="239"/>
      <c r="L151" s="234" t="s">
        <v>3946</v>
      </c>
      <c r="M151" s="234" t="s">
        <v>2495</v>
      </c>
      <c r="N151" s="235"/>
    </row>
    <row r="152" spans="1:14" s="59" customFormat="1" ht="42.75" customHeight="1">
      <c r="A152" s="326">
        <v>86</v>
      </c>
      <c r="B152" s="18"/>
      <c r="C152" s="234" t="s">
        <v>3992</v>
      </c>
      <c r="D152" s="234" t="s">
        <v>2492</v>
      </c>
      <c r="E152" s="234" t="s">
        <v>2496</v>
      </c>
      <c r="F152" s="234" t="s">
        <v>2497</v>
      </c>
      <c r="G152" s="234" t="s">
        <v>2498</v>
      </c>
      <c r="H152" s="461">
        <v>20050</v>
      </c>
      <c r="I152" s="17" t="s">
        <v>186</v>
      </c>
      <c r="J152" s="17"/>
      <c r="K152" s="239"/>
      <c r="L152" s="234" t="s">
        <v>3946</v>
      </c>
      <c r="M152" s="234" t="s">
        <v>2499</v>
      </c>
      <c r="N152" s="235"/>
    </row>
    <row r="153" spans="1:14" s="59" customFormat="1" ht="42.75" customHeight="1">
      <c r="A153" s="224">
        <v>87</v>
      </c>
      <c r="B153" s="18"/>
      <c r="C153" s="234" t="s">
        <v>3993</v>
      </c>
      <c r="D153" s="234" t="s">
        <v>3024</v>
      </c>
      <c r="E153" s="234" t="s">
        <v>3026</v>
      </c>
      <c r="F153" s="234" t="s">
        <v>3027</v>
      </c>
      <c r="G153" s="234" t="s">
        <v>2432</v>
      </c>
      <c r="H153" s="461">
        <v>8543</v>
      </c>
      <c r="I153" s="17" t="s">
        <v>186</v>
      </c>
      <c r="J153" s="17"/>
      <c r="K153" s="239"/>
      <c r="L153" s="234" t="s">
        <v>3025</v>
      </c>
      <c r="M153" s="234" t="s">
        <v>842</v>
      </c>
      <c r="N153" s="235"/>
    </row>
    <row r="154" spans="1:14" s="59" customFormat="1" ht="42.75" customHeight="1">
      <c r="A154" s="326">
        <v>88</v>
      </c>
      <c r="B154" s="18"/>
      <c r="C154" s="234" t="s">
        <v>3994</v>
      </c>
      <c r="D154" s="234" t="s">
        <v>3024</v>
      </c>
      <c r="E154" s="234" t="s">
        <v>843</v>
      </c>
      <c r="F154" s="234" t="s">
        <v>844</v>
      </c>
      <c r="G154" s="234" t="s">
        <v>2433</v>
      </c>
      <c r="H154" s="461">
        <v>5190</v>
      </c>
      <c r="I154" s="17" t="s">
        <v>186</v>
      </c>
      <c r="J154" s="17"/>
      <c r="K154" s="239"/>
      <c r="L154" s="234" t="s">
        <v>3025</v>
      </c>
      <c r="M154" s="234" t="s">
        <v>845</v>
      </c>
      <c r="N154" s="235"/>
    </row>
    <row r="155" spans="1:14" s="59" customFormat="1" ht="42.75" customHeight="1">
      <c r="A155" s="326">
        <v>89</v>
      </c>
      <c r="B155" s="18"/>
      <c r="C155" s="234" t="s">
        <v>3995</v>
      </c>
      <c r="D155" s="234" t="s">
        <v>846</v>
      </c>
      <c r="E155" s="234" t="s">
        <v>847</v>
      </c>
      <c r="F155" s="234" t="s">
        <v>848</v>
      </c>
      <c r="G155" s="234" t="s">
        <v>849</v>
      </c>
      <c r="H155" s="461">
        <v>3200</v>
      </c>
      <c r="I155" s="17"/>
      <c r="J155" s="17"/>
      <c r="K155" s="239" t="s">
        <v>186</v>
      </c>
      <c r="L155" s="234" t="s">
        <v>3728</v>
      </c>
      <c r="M155" s="234" t="s">
        <v>850</v>
      </c>
      <c r="N155" s="235" t="s">
        <v>3936</v>
      </c>
    </row>
    <row r="156" spans="1:14" s="59" customFormat="1" ht="42.75" customHeight="1">
      <c r="A156" s="224">
        <v>90</v>
      </c>
      <c r="B156" s="18"/>
      <c r="C156" s="234" t="s">
        <v>3996</v>
      </c>
      <c r="D156" s="234" t="s">
        <v>851</v>
      </c>
      <c r="E156" s="234" t="s">
        <v>852</v>
      </c>
      <c r="F156" s="234" t="s">
        <v>853</v>
      </c>
      <c r="G156" s="234" t="s">
        <v>854</v>
      </c>
      <c r="H156" s="461">
        <v>113729</v>
      </c>
      <c r="I156" s="17" t="s">
        <v>186</v>
      </c>
      <c r="J156" s="17"/>
      <c r="K156" s="239"/>
      <c r="L156" s="234" t="s">
        <v>3025</v>
      </c>
      <c r="M156" s="234" t="s">
        <v>855</v>
      </c>
      <c r="N156" s="235"/>
    </row>
    <row r="157" spans="1:14" s="59" customFormat="1" ht="42.75" customHeight="1">
      <c r="A157" s="326">
        <v>91</v>
      </c>
      <c r="B157" s="17"/>
      <c r="C157" s="38" t="s">
        <v>857</v>
      </c>
      <c r="D157" s="38" t="s">
        <v>3187</v>
      </c>
      <c r="E157" s="38" t="s">
        <v>858</v>
      </c>
      <c r="F157" s="38" t="s">
        <v>859</v>
      </c>
      <c r="G157" s="38" t="s">
        <v>860</v>
      </c>
      <c r="H157" s="461">
        <v>29950</v>
      </c>
      <c r="I157" s="17" t="s">
        <v>186</v>
      </c>
      <c r="J157" s="17"/>
      <c r="K157" s="239"/>
      <c r="L157" s="245" t="s">
        <v>861</v>
      </c>
      <c r="M157" s="234" t="s">
        <v>862</v>
      </c>
      <c r="N157" s="39"/>
    </row>
    <row r="158" spans="1:14" s="59" customFormat="1" ht="42.75" customHeight="1">
      <c r="A158" s="326">
        <v>92</v>
      </c>
      <c r="B158" s="17"/>
      <c r="C158" s="38" t="s">
        <v>863</v>
      </c>
      <c r="D158" s="38" t="s">
        <v>3187</v>
      </c>
      <c r="E158" s="38" t="s">
        <v>858</v>
      </c>
      <c r="F158" s="38" t="s">
        <v>864</v>
      </c>
      <c r="G158" s="38" t="s">
        <v>865</v>
      </c>
      <c r="H158" s="461">
        <v>39850</v>
      </c>
      <c r="I158" s="17" t="s">
        <v>186</v>
      </c>
      <c r="J158" s="17"/>
      <c r="K158" s="239"/>
      <c r="L158" s="245">
        <v>42457</v>
      </c>
      <c r="M158" s="234" t="s">
        <v>866</v>
      </c>
      <c r="N158" s="39"/>
    </row>
    <row r="159" spans="1:14" s="59" customFormat="1" ht="42.75" customHeight="1">
      <c r="A159" s="224">
        <v>93</v>
      </c>
      <c r="B159" s="17"/>
      <c r="C159" s="38" t="s">
        <v>867</v>
      </c>
      <c r="D159" s="38" t="s">
        <v>868</v>
      </c>
      <c r="E159" s="38" t="s">
        <v>869</v>
      </c>
      <c r="F159" s="38" t="s">
        <v>870</v>
      </c>
      <c r="G159" s="38" t="s">
        <v>871</v>
      </c>
      <c r="H159" s="461">
        <v>5020</v>
      </c>
      <c r="I159" s="17" t="s">
        <v>186</v>
      </c>
      <c r="J159" s="17"/>
      <c r="K159" s="239"/>
      <c r="L159" s="245">
        <v>42478</v>
      </c>
      <c r="M159" s="234" t="s">
        <v>872</v>
      </c>
      <c r="N159" s="235"/>
    </row>
    <row r="160" spans="1:14" s="59" customFormat="1" ht="42.75" customHeight="1">
      <c r="A160" s="326">
        <v>94</v>
      </c>
      <c r="B160" s="246"/>
      <c r="C160" s="338" t="s">
        <v>1970</v>
      </c>
      <c r="D160" s="338" t="s">
        <v>963</v>
      </c>
      <c r="E160" s="338" t="s">
        <v>1971</v>
      </c>
      <c r="F160" s="338" t="s">
        <v>1972</v>
      </c>
      <c r="G160" s="338" t="s">
        <v>3628</v>
      </c>
      <c r="H160" s="469">
        <v>4780</v>
      </c>
      <c r="I160" s="82" t="s">
        <v>186</v>
      </c>
      <c r="J160" s="82"/>
      <c r="K160" s="199"/>
      <c r="L160" s="247">
        <v>42531</v>
      </c>
      <c r="M160" s="248" t="s">
        <v>1973</v>
      </c>
      <c r="N160" s="39"/>
    </row>
    <row r="161" spans="1:14" s="59" customFormat="1" ht="42.75" customHeight="1">
      <c r="A161" s="326">
        <v>95</v>
      </c>
      <c r="B161" s="246"/>
      <c r="C161" s="338" t="s">
        <v>1976</v>
      </c>
      <c r="D161" s="338" t="s">
        <v>1977</v>
      </c>
      <c r="E161" s="338" t="s">
        <v>1978</v>
      </c>
      <c r="F161" s="338" t="s">
        <v>1979</v>
      </c>
      <c r="G161" s="338" t="s">
        <v>1980</v>
      </c>
      <c r="H161" s="469">
        <v>8400</v>
      </c>
      <c r="I161" s="82" t="s">
        <v>186</v>
      </c>
      <c r="J161" s="82"/>
      <c r="K161" s="199"/>
      <c r="L161" s="247" t="s">
        <v>1981</v>
      </c>
      <c r="M161" s="248" t="s">
        <v>1982</v>
      </c>
      <c r="N161" s="249"/>
    </row>
    <row r="162" spans="1:14" s="59" customFormat="1" ht="42.75" customHeight="1">
      <c r="A162" s="224">
        <v>96</v>
      </c>
      <c r="B162" s="246"/>
      <c r="C162" s="338" t="s">
        <v>1983</v>
      </c>
      <c r="D162" s="338" t="s">
        <v>964</v>
      </c>
      <c r="E162" s="338" t="s">
        <v>1984</v>
      </c>
      <c r="F162" s="338" t="s">
        <v>1985</v>
      </c>
      <c r="G162" s="338" t="s">
        <v>1986</v>
      </c>
      <c r="H162" s="469">
        <v>850</v>
      </c>
      <c r="I162" s="82" t="s">
        <v>186</v>
      </c>
      <c r="J162" s="82"/>
      <c r="K162" s="199"/>
      <c r="L162" s="247">
        <v>42510</v>
      </c>
      <c r="M162" s="248" t="s">
        <v>1987</v>
      </c>
      <c r="N162" s="39"/>
    </row>
    <row r="163" spans="1:14" s="59" customFormat="1" ht="42.75" customHeight="1">
      <c r="A163" s="326">
        <v>97</v>
      </c>
      <c r="B163" s="246"/>
      <c r="C163" s="338" t="s">
        <v>1988</v>
      </c>
      <c r="D163" s="338" t="s">
        <v>965</v>
      </c>
      <c r="E163" s="338" t="s">
        <v>1989</v>
      </c>
      <c r="F163" s="338" t="s">
        <v>1990</v>
      </c>
      <c r="G163" s="338" t="s">
        <v>839</v>
      </c>
      <c r="H163" s="469">
        <v>200</v>
      </c>
      <c r="I163" s="82" t="s">
        <v>186</v>
      </c>
      <c r="J163" s="82"/>
      <c r="K163" s="199"/>
      <c r="L163" s="247">
        <v>42496</v>
      </c>
      <c r="M163" s="248" t="s">
        <v>1991</v>
      </c>
      <c r="N163" s="39"/>
    </row>
    <row r="164" spans="1:14" s="59" customFormat="1" ht="42.75" customHeight="1">
      <c r="A164" s="326">
        <v>98</v>
      </c>
      <c r="B164" s="42"/>
      <c r="C164" s="40" t="s">
        <v>966</v>
      </c>
      <c r="D164" s="40" t="s">
        <v>2381</v>
      </c>
      <c r="E164" s="40" t="s">
        <v>967</v>
      </c>
      <c r="F164" s="40" t="s">
        <v>968</v>
      </c>
      <c r="G164" s="40" t="s">
        <v>969</v>
      </c>
      <c r="H164" s="465">
        <v>4300</v>
      </c>
      <c r="I164" s="42" t="s">
        <v>186</v>
      </c>
      <c r="J164" s="42"/>
      <c r="K164" s="42"/>
      <c r="L164" s="236">
        <v>42497</v>
      </c>
      <c r="M164" s="40" t="s">
        <v>970</v>
      </c>
      <c r="N164" s="39"/>
    </row>
    <row r="165" spans="1:14" s="59" customFormat="1" ht="42.75" customHeight="1">
      <c r="A165" s="224">
        <v>99</v>
      </c>
      <c r="B165" s="42"/>
      <c r="C165" s="40" t="s">
        <v>971</v>
      </c>
      <c r="D165" s="40" t="s">
        <v>972</v>
      </c>
      <c r="E165" s="40" t="s">
        <v>973</v>
      </c>
      <c r="F165" s="40" t="s">
        <v>974</v>
      </c>
      <c r="G165" s="40" t="s">
        <v>975</v>
      </c>
      <c r="H165" s="465">
        <v>4200</v>
      </c>
      <c r="I165" s="42" t="s">
        <v>186</v>
      </c>
      <c r="J165" s="42"/>
      <c r="K165" s="42"/>
      <c r="L165" s="236">
        <v>42498</v>
      </c>
      <c r="M165" s="40" t="s">
        <v>976</v>
      </c>
      <c r="N165" s="39"/>
    </row>
    <row r="166" spans="1:14" s="59" customFormat="1" ht="42.75" customHeight="1">
      <c r="A166" s="326">
        <v>100</v>
      </c>
      <c r="B166" s="82"/>
      <c r="C166" s="40" t="s">
        <v>977</v>
      </c>
      <c r="D166" s="40" t="s">
        <v>978</v>
      </c>
      <c r="E166" s="40" t="s">
        <v>979</v>
      </c>
      <c r="F166" s="40" t="s">
        <v>980</v>
      </c>
      <c r="G166" s="40" t="s">
        <v>4079</v>
      </c>
      <c r="H166" s="465">
        <v>5200</v>
      </c>
      <c r="I166" s="42" t="s">
        <v>186</v>
      </c>
      <c r="J166" s="42"/>
      <c r="K166" s="42"/>
      <c r="L166" s="40" t="s">
        <v>981</v>
      </c>
      <c r="M166" s="40" t="s">
        <v>982</v>
      </c>
      <c r="N166" s="39"/>
    </row>
    <row r="167" spans="1:14" s="59" customFormat="1" ht="42.75" customHeight="1">
      <c r="A167" s="326">
        <v>101</v>
      </c>
      <c r="B167" s="42"/>
      <c r="C167" s="40" t="s">
        <v>983</v>
      </c>
      <c r="D167" s="40" t="s">
        <v>984</v>
      </c>
      <c r="E167" s="40" t="s">
        <v>985</v>
      </c>
      <c r="F167" s="40" t="s">
        <v>986</v>
      </c>
      <c r="G167" s="40" t="s">
        <v>1131</v>
      </c>
      <c r="H167" s="465">
        <v>3000</v>
      </c>
      <c r="I167" s="42" t="s">
        <v>186</v>
      </c>
      <c r="J167" s="42"/>
      <c r="K167" s="42"/>
      <c r="L167" s="40" t="s">
        <v>987</v>
      </c>
      <c r="M167" s="40" t="s">
        <v>988</v>
      </c>
      <c r="N167" s="41"/>
    </row>
    <row r="168" spans="1:14" s="59" customFormat="1" ht="42.75" customHeight="1">
      <c r="A168" s="224">
        <v>102</v>
      </c>
      <c r="B168" s="42"/>
      <c r="C168" s="40" t="s">
        <v>989</v>
      </c>
      <c r="D168" s="40" t="s">
        <v>856</v>
      </c>
      <c r="E168" s="40" t="s">
        <v>990</v>
      </c>
      <c r="F168" s="40" t="s">
        <v>991</v>
      </c>
      <c r="G168" s="40" t="s">
        <v>4080</v>
      </c>
      <c r="H168" s="465">
        <v>5375</v>
      </c>
      <c r="I168" s="42" t="s">
        <v>186</v>
      </c>
      <c r="J168" s="42"/>
      <c r="K168" s="42"/>
      <c r="L168" s="40" t="s">
        <v>3987</v>
      </c>
      <c r="M168" s="40" t="s">
        <v>992</v>
      </c>
      <c r="N168" s="39"/>
    </row>
    <row r="169" spans="1:14" s="59" customFormat="1" ht="42.75" customHeight="1">
      <c r="A169" s="326">
        <v>103</v>
      </c>
      <c r="B169" s="42"/>
      <c r="C169" s="40" t="s">
        <v>2325</v>
      </c>
      <c r="D169" s="40" t="s">
        <v>4081</v>
      </c>
      <c r="E169" s="40" t="s">
        <v>4082</v>
      </c>
      <c r="F169" s="40" t="s">
        <v>4083</v>
      </c>
      <c r="G169" s="40" t="s">
        <v>1361</v>
      </c>
      <c r="H169" s="465">
        <v>5200</v>
      </c>
      <c r="I169" s="42" t="s">
        <v>186</v>
      </c>
      <c r="J169" s="42"/>
      <c r="K169" s="42"/>
      <c r="L169" s="236">
        <v>42627</v>
      </c>
      <c r="M169" s="40" t="s">
        <v>4084</v>
      </c>
      <c r="N169" s="39"/>
    </row>
    <row r="170" spans="1:14" s="59" customFormat="1" ht="42.75" customHeight="1">
      <c r="A170" s="326">
        <v>104</v>
      </c>
      <c r="B170" s="42"/>
      <c r="C170" s="40" t="s">
        <v>4085</v>
      </c>
      <c r="D170" s="40" t="s">
        <v>3715</v>
      </c>
      <c r="E170" s="40" t="s">
        <v>4086</v>
      </c>
      <c r="F170" s="40" t="s">
        <v>4087</v>
      </c>
      <c r="G170" s="40" t="s">
        <v>3272</v>
      </c>
      <c r="H170" s="465">
        <v>8000</v>
      </c>
      <c r="I170" s="42" t="s">
        <v>186</v>
      </c>
      <c r="J170" s="42"/>
      <c r="K170" s="42"/>
      <c r="L170" s="236">
        <v>42627</v>
      </c>
      <c r="M170" s="40" t="s">
        <v>4088</v>
      </c>
      <c r="N170" s="39"/>
    </row>
    <row r="171" spans="1:14" s="59" customFormat="1" ht="42.75" customHeight="1">
      <c r="A171" s="224">
        <v>105</v>
      </c>
      <c r="B171" s="42"/>
      <c r="C171" s="40" t="s">
        <v>4090</v>
      </c>
      <c r="D171" s="40" t="s">
        <v>2378</v>
      </c>
      <c r="E171" s="40" t="s">
        <v>4091</v>
      </c>
      <c r="F171" s="40" t="s">
        <v>4092</v>
      </c>
      <c r="G171" s="40" t="s">
        <v>4093</v>
      </c>
      <c r="H171" s="465">
        <v>700000</v>
      </c>
      <c r="I171" s="42" t="s">
        <v>186</v>
      </c>
      <c r="J171" s="42"/>
      <c r="K171" s="42"/>
      <c r="L171" s="236">
        <v>42639</v>
      </c>
      <c r="M171" s="236" t="s">
        <v>4094</v>
      </c>
      <c r="N171" s="39"/>
    </row>
    <row r="172" spans="1:14" s="59" customFormat="1" ht="42.75" customHeight="1">
      <c r="A172" s="326">
        <v>106</v>
      </c>
      <c r="B172" s="42"/>
      <c r="C172" s="40" t="s">
        <v>971</v>
      </c>
      <c r="D172" s="40" t="s">
        <v>4095</v>
      </c>
      <c r="E172" s="40" t="s">
        <v>4096</v>
      </c>
      <c r="F172" s="40" t="s">
        <v>4097</v>
      </c>
      <c r="G172" s="40" t="s">
        <v>2609</v>
      </c>
      <c r="H172" s="465">
        <v>1300</v>
      </c>
      <c r="I172" s="42" t="s">
        <v>186</v>
      </c>
      <c r="J172" s="42"/>
      <c r="K172" s="42"/>
      <c r="L172" s="236">
        <v>42617</v>
      </c>
      <c r="M172" s="40" t="s">
        <v>4098</v>
      </c>
      <c r="N172" s="39"/>
    </row>
    <row r="173" spans="1:14" s="59" customFormat="1" ht="42.75" customHeight="1">
      <c r="A173" s="326">
        <v>107</v>
      </c>
      <c r="B173" s="42"/>
      <c r="C173" s="40" t="s">
        <v>4071</v>
      </c>
      <c r="D173" s="40" t="s">
        <v>1202</v>
      </c>
      <c r="E173" s="40" t="s">
        <v>4072</v>
      </c>
      <c r="F173" s="40" t="s">
        <v>4073</v>
      </c>
      <c r="G173" s="40" t="s">
        <v>4074</v>
      </c>
      <c r="H173" s="465">
        <v>5340</v>
      </c>
      <c r="I173" s="42" t="s">
        <v>186</v>
      </c>
      <c r="J173" s="42"/>
      <c r="K173" s="42"/>
      <c r="L173" s="236">
        <v>42633</v>
      </c>
      <c r="M173" s="40" t="s">
        <v>4075</v>
      </c>
      <c r="N173" s="39"/>
    </row>
    <row r="174" spans="1:14" s="59" customFormat="1" ht="42.75" customHeight="1">
      <c r="A174" s="224">
        <v>108</v>
      </c>
      <c r="B174" s="42"/>
      <c r="C174" s="40" t="s">
        <v>1853</v>
      </c>
      <c r="D174" s="40" t="s">
        <v>3803</v>
      </c>
      <c r="E174" s="40" t="s">
        <v>1854</v>
      </c>
      <c r="F174" s="40" t="s">
        <v>1855</v>
      </c>
      <c r="G174" s="40" t="s">
        <v>2610</v>
      </c>
      <c r="H174" s="465">
        <v>5000</v>
      </c>
      <c r="I174" s="42" t="s">
        <v>186</v>
      </c>
      <c r="J174" s="42"/>
      <c r="K174" s="42"/>
      <c r="L174" s="236">
        <v>42677</v>
      </c>
      <c r="M174" s="40" t="s">
        <v>1857</v>
      </c>
      <c r="N174" s="39"/>
    </row>
    <row r="175" spans="1:14" s="59" customFormat="1" ht="42.75" customHeight="1">
      <c r="A175" s="326">
        <v>109</v>
      </c>
      <c r="B175" s="42"/>
      <c r="C175" s="40" t="s">
        <v>1858</v>
      </c>
      <c r="D175" s="40" t="s">
        <v>3803</v>
      </c>
      <c r="E175" s="40" t="s">
        <v>1859</v>
      </c>
      <c r="F175" s="40" t="s">
        <v>1860</v>
      </c>
      <c r="G175" s="40" t="s">
        <v>1861</v>
      </c>
      <c r="H175" s="465">
        <v>3113</v>
      </c>
      <c r="I175" s="42" t="s">
        <v>186</v>
      </c>
      <c r="J175" s="42"/>
      <c r="K175" s="42"/>
      <c r="L175" s="236">
        <v>42677</v>
      </c>
      <c r="M175" s="40" t="s">
        <v>1862</v>
      </c>
      <c r="N175" s="39"/>
    </row>
    <row r="176" spans="1:14" s="59" customFormat="1" ht="42.75" customHeight="1">
      <c r="A176" s="326">
        <v>110</v>
      </c>
      <c r="B176" s="42"/>
      <c r="C176" s="40" t="s">
        <v>1863</v>
      </c>
      <c r="D176" s="40" t="s">
        <v>1864</v>
      </c>
      <c r="E176" s="40" t="s">
        <v>1865</v>
      </c>
      <c r="F176" s="40" t="s">
        <v>1866</v>
      </c>
      <c r="G176" s="40" t="s">
        <v>2611</v>
      </c>
      <c r="H176" s="465">
        <v>16000</v>
      </c>
      <c r="I176" s="42" t="s">
        <v>186</v>
      </c>
      <c r="J176" s="42"/>
      <c r="K176" s="42"/>
      <c r="L176" s="236">
        <v>42696</v>
      </c>
      <c r="M176" s="40" t="s">
        <v>1867</v>
      </c>
      <c r="N176" s="39"/>
    </row>
    <row r="177" spans="1:14" s="59" customFormat="1" ht="42.75" customHeight="1">
      <c r="A177" s="224">
        <v>111</v>
      </c>
      <c r="B177" s="42"/>
      <c r="C177" s="40" t="s">
        <v>1874</v>
      </c>
      <c r="D177" s="40" t="s">
        <v>1875</v>
      </c>
      <c r="E177" s="40" t="s">
        <v>1876</v>
      </c>
      <c r="F177" s="40" t="s">
        <v>1877</v>
      </c>
      <c r="G177" s="40" t="s">
        <v>1878</v>
      </c>
      <c r="H177" s="465">
        <v>200</v>
      </c>
      <c r="I177" s="42" t="s">
        <v>186</v>
      </c>
      <c r="J177" s="42"/>
      <c r="K177" s="42"/>
      <c r="L177" s="236">
        <v>42712</v>
      </c>
      <c r="M177" s="40" t="s">
        <v>1879</v>
      </c>
      <c r="N177" s="39"/>
    </row>
    <row r="178" spans="1:14" s="59" customFormat="1" ht="42.75" customHeight="1">
      <c r="A178" s="326">
        <v>112</v>
      </c>
      <c r="B178" s="42"/>
      <c r="C178" s="40" t="s">
        <v>1881</v>
      </c>
      <c r="D178" s="40" t="s">
        <v>1880</v>
      </c>
      <c r="E178" s="40" t="s">
        <v>1882</v>
      </c>
      <c r="F178" s="40" t="s">
        <v>1883</v>
      </c>
      <c r="G178" s="40" t="s">
        <v>4089</v>
      </c>
      <c r="H178" s="465">
        <v>5000</v>
      </c>
      <c r="I178" s="42" t="s">
        <v>186</v>
      </c>
      <c r="J178" s="42"/>
      <c r="K178" s="42"/>
      <c r="L178" s="236">
        <v>42727</v>
      </c>
      <c r="M178" s="40" t="s">
        <v>1884</v>
      </c>
      <c r="N178" s="39"/>
    </row>
    <row r="179" spans="1:14" s="59" customFormat="1" ht="42.75" customHeight="1">
      <c r="A179" s="326">
        <v>113</v>
      </c>
      <c r="B179" s="42"/>
      <c r="C179" s="40" t="s">
        <v>1885</v>
      </c>
      <c r="D179" s="40" t="s">
        <v>1864</v>
      </c>
      <c r="E179" s="40" t="s">
        <v>1886</v>
      </c>
      <c r="F179" s="40" t="s">
        <v>1887</v>
      </c>
      <c r="G179" s="40" t="s">
        <v>1888</v>
      </c>
      <c r="H179" s="465">
        <v>4950</v>
      </c>
      <c r="I179" s="42" t="s">
        <v>186</v>
      </c>
      <c r="J179" s="42"/>
      <c r="K179" s="42"/>
      <c r="L179" s="236">
        <v>42705</v>
      </c>
      <c r="M179" s="40" t="s">
        <v>1889</v>
      </c>
      <c r="N179" s="39"/>
    </row>
    <row r="180" spans="1:14" s="59" customFormat="1" ht="42.75" customHeight="1">
      <c r="A180" s="224">
        <v>114</v>
      </c>
      <c r="B180" s="42"/>
      <c r="C180" s="40" t="s">
        <v>48</v>
      </c>
      <c r="D180" s="40" t="s">
        <v>40</v>
      </c>
      <c r="E180" s="40" t="s">
        <v>49</v>
      </c>
      <c r="F180" s="40" t="s">
        <v>50</v>
      </c>
      <c r="G180" s="40" t="s">
        <v>51</v>
      </c>
      <c r="H180" s="465">
        <v>5200</v>
      </c>
      <c r="I180" s="42" t="s">
        <v>186</v>
      </c>
      <c r="J180" s="42"/>
      <c r="K180" s="42"/>
      <c r="L180" s="236">
        <v>42755</v>
      </c>
      <c r="M180" s="40" t="s">
        <v>52</v>
      </c>
      <c r="N180" s="39"/>
    </row>
    <row r="181" spans="1:14" s="59" customFormat="1" ht="42.75" customHeight="1">
      <c r="A181" s="326">
        <v>115</v>
      </c>
      <c r="B181" s="42"/>
      <c r="C181" s="40" t="s">
        <v>53</v>
      </c>
      <c r="D181" s="40" t="s">
        <v>1864</v>
      </c>
      <c r="E181" s="40" t="s">
        <v>54</v>
      </c>
      <c r="F181" s="40" t="s">
        <v>55</v>
      </c>
      <c r="G181" s="250" t="s">
        <v>3629</v>
      </c>
      <c r="H181" s="465">
        <v>64252</v>
      </c>
      <c r="I181" s="42" t="s">
        <v>186</v>
      </c>
      <c r="J181" s="42"/>
      <c r="K181" s="42"/>
      <c r="L181" s="236">
        <v>42786</v>
      </c>
      <c r="M181" s="40" t="s">
        <v>56</v>
      </c>
      <c r="N181" s="39"/>
    </row>
    <row r="182" spans="1:14" s="59" customFormat="1" ht="42.75" customHeight="1">
      <c r="A182" s="326">
        <v>116</v>
      </c>
      <c r="B182" s="42"/>
      <c r="C182" s="40" t="s">
        <v>1946</v>
      </c>
      <c r="D182" s="40" t="s">
        <v>2330</v>
      </c>
      <c r="E182" s="40" t="s">
        <v>2331</v>
      </c>
      <c r="F182" s="40" t="s">
        <v>2332</v>
      </c>
      <c r="G182" s="40" t="s">
        <v>1362</v>
      </c>
      <c r="H182" s="465">
        <v>3460</v>
      </c>
      <c r="I182" s="42" t="s">
        <v>186</v>
      </c>
      <c r="J182" s="42"/>
      <c r="K182" s="42"/>
      <c r="L182" s="236">
        <v>42814</v>
      </c>
      <c r="M182" s="40" t="s">
        <v>2333</v>
      </c>
      <c r="N182" s="39"/>
    </row>
    <row r="183" spans="1:14" s="59" customFormat="1" ht="42.75" customHeight="1">
      <c r="A183" s="224">
        <v>117</v>
      </c>
      <c r="B183" s="251"/>
      <c r="C183" s="40" t="s">
        <v>971</v>
      </c>
      <c r="D183" s="40" t="s">
        <v>4095</v>
      </c>
      <c r="E183" s="40" t="s">
        <v>2334</v>
      </c>
      <c r="F183" s="40" t="s">
        <v>2335</v>
      </c>
      <c r="G183" s="250" t="s">
        <v>2336</v>
      </c>
      <c r="H183" s="465">
        <v>7600</v>
      </c>
      <c r="I183" s="42" t="s">
        <v>186</v>
      </c>
      <c r="J183" s="42"/>
      <c r="K183" s="42"/>
      <c r="L183" s="236">
        <v>42800</v>
      </c>
      <c r="M183" s="40" t="s">
        <v>2337</v>
      </c>
      <c r="N183" s="39"/>
    </row>
    <row r="184" spans="1:14" s="59" customFormat="1" ht="42.75" customHeight="1">
      <c r="A184" s="326">
        <v>118</v>
      </c>
      <c r="B184" s="42"/>
      <c r="C184" s="40" t="s">
        <v>2363</v>
      </c>
      <c r="D184" s="40" t="s">
        <v>2364</v>
      </c>
      <c r="E184" s="40" t="s">
        <v>2365</v>
      </c>
      <c r="F184" s="40" t="s">
        <v>2366</v>
      </c>
      <c r="G184" s="40" t="s">
        <v>839</v>
      </c>
      <c r="H184" s="465">
        <v>200</v>
      </c>
      <c r="I184" s="42" t="s">
        <v>186</v>
      </c>
      <c r="J184" s="42"/>
      <c r="K184" s="42"/>
      <c r="L184" s="236">
        <v>42818</v>
      </c>
      <c r="M184" s="40" t="s">
        <v>2367</v>
      </c>
      <c r="N184" s="39"/>
    </row>
    <row r="185" spans="1:14" s="59" customFormat="1" ht="42.75" customHeight="1">
      <c r="A185" s="326">
        <v>119</v>
      </c>
      <c r="B185" s="42"/>
      <c r="C185" s="40" t="s">
        <v>2368</v>
      </c>
      <c r="D185" s="40" t="s">
        <v>2369</v>
      </c>
      <c r="E185" s="40" t="s">
        <v>2370</v>
      </c>
      <c r="F185" s="40" t="s">
        <v>2371</v>
      </c>
      <c r="G185" s="250" t="s">
        <v>3630</v>
      </c>
      <c r="H185" s="465">
        <v>25000</v>
      </c>
      <c r="I185" s="42" t="s">
        <v>186</v>
      </c>
      <c r="J185" s="42"/>
      <c r="K185" s="42"/>
      <c r="L185" s="236">
        <v>42853</v>
      </c>
      <c r="M185" s="40" t="s">
        <v>2372</v>
      </c>
      <c r="N185" s="39"/>
    </row>
    <row r="186" spans="1:14" s="59" customFormat="1" ht="42.75" customHeight="1">
      <c r="A186" s="224">
        <v>120</v>
      </c>
      <c r="B186" s="42"/>
      <c r="C186" s="113" t="s">
        <v>2373</v>
      </c>
      <c r="D186" s="113" t="s">
        <v>2374</v>
      </c>
      <c r="E186" s="113" t="s">
        <v>2375</v>
      </c>
      <c r="F186" s="113" t="s">
        <v>2376</v>
      </c>
      <c r="G186" s="113" t="s">
        <v>2382</v>
      </c>
      <c r="H186" s="475">
        <v>4650</v>
      </c>
      <c r="I186" s="42" t="s">
        <v>186</v>
      </c>
      <c r="J186" s="28"/>
      <c r="K186" s="28"/>
      <c r="L186" s="172">
        <v>42853</v>
      </c>
      <c r="M186" s="198" t="s">
        <v>2377</v>
      </c>
      <c r="N186" s="39"/>
    </row>
    <row r="187" spans="1:14" s="59" customFormat="1" ht="42.75" customHeight="1">
      <c r="A187" s="326">
        <v>121</v>
      </c>
      <c r="B187" s="197"/>
      <c r="C187" s="27" t="s">
        <v>227</v>
      </c>
      <c r="D187" s="27" t="s">
        <v>228</v>
      </c>
      <c r="E187" s="27" t="s">
        <v>229</v>
      </c>
      <c r="F187" s="27" t="s">
        <v>230</v>
      </c>
      <c r="G187" s="27" t="s">
        <v>3749</v>
      </c>
      <c r="H187" s="462">
        <v>3000</v>
      </c>
      <c r="I187" s="42" t="s">
        <v>186</v>
      </c>
      <c r="J187" s="28"/>
      <c r="K187" s="28"/>
      <c r="L187" s="172">
        <v>42950</v>
      </c>
      <c r="M187" s="48" t="s">
        <v>231</v>
      </c>
      <c r="N187" s="39"/>
    </row>
    <row r="188" spans="1:14" s="59" customFormat="1" ht="42.75" customHeight="1">
      <c r="A188" s="326">
        <v>122</v>
      </c>
      <c r="B188" s="175"/>
      <c r="C188" s="176" t="s">
        <v>2613</v>
      </c>
      <c r="D188" s="31" t="s">
        <v>2614</v>
      </c>
      <c r="E188" s="31" t="s">
        <v>2612</v>
      </c>
      <c r="F188" s="31" t="s">
        <v>2615</v>
      </c>
      <c r="G188" s="31" t="s">
        <v>1363</v>
      </c>
      <c r="H188" s="472">
        <v>4995</v>
      </c>
      <c r="I188" s="42" t="s">
        <v>186</v>
      </c>
      <c r="J188" s="56"/>
      <c r="K188" s="56"/>
      <c r="L188" s="177">
        <v>42950</v>
      </c>
      <c r="M188" s="201" t="s">
        <v>2616</v>
      </c>
      <c r="N188" s="43"/>
    </row>
    <row r="189" spans="1:14" s="59" customFormat="1" ht="42.75" customHeight="1">
      <c r="A189" s="224">
        <v>123</v>
      </c>
      <c r="B189" s="175"/>
      <c r="C189" s="176" t="s">
        <v>2617</v>
      </c>
      <c r="D189" s="31" t="s">
        <v>1875</v>
      </c>
      <c r="E189" s="31" t="s">
        <v>2618</v>
      </c>
      <c r="F189" s="31" t="s">
        <v>2619</v>
      </c>
      <c r="G189" s="31" t="s">
        <v>2620</v>
      </c>
      <c r="H189" s="472">
        <v>7725</v>
      </c>
      <c r="I189" s="42" t="s">
        <v>186</v>
      </c>
      <c r="J189" s="56"/>
      <c r="K189" s="56"/>
      <c r="L189" s="177">
        <v>42755</v>
      </c>
      <c r="M189" s="201" t="s">
        <v>2621</v>
      </c>
      <c r="N189" s="200"/>
    </row>
    <row r="190" spans="1:14" s="59" customFormat="1" ht="42.75" customHeight="1">
      <c r="A190" s="326">
        <v>124</v>
      </c>
      <c r="B190" s="175"/>
      <c r="C190" s="176" t="s">
        <v>2622</v>
      </c>
      <c r="D190" s="31" t="s">
        <v>2623</v>
      </c>
      <c r="E190" s="31" t="s">
        <v>2624</v>
      </c>
      <c r="F190" s="31" t="s">
        <v>2625</v>
      </c>
      <c r="G190" s="31" t="s">
        <v>3631</v>
      </c>
      <c r="H190" s="472">
        <v>10272</v>
      </c>
      <c r="I190" s="42" t="s">
        <v>186</v>
      </c>
      <c r="J190" s="56"/>
      <c r="K190" s="56"/>
      <c r="L190" s="177">
        <v>42885</v>
      </c>
      <c r="M190" s="201" t="s">
        <v>2626</v>
      </c>
      <c r="N190" s="200"/>
    </row>
    <row r="191" spans="1:14" s="59" customFormat="1" ht="42.75" customHeight="1">
      <c r="A191" s="326">
        <v>125</v>
      </c>
      <c r="B191" s="175"/>
      <c r="C191" s="176" t="s">
        <v>2831</v>
      </c>
      <c r="D191" s="31" t="s">
        <v>2832</v>
      </c>
      <c r="E191" s="31" t="s">
        <v>2833</v>
      </c>
      <c r="F191" s="31" t="s">
        <v>2834</v>
      </c>
      <c r="G191" s="31" t="s">
        <v>2835</v>
      </c>
      <c r="H191" s="472">
        <v>3995</v>
      </c>
      <c r="I191" s="42" t="s">
        <v>186</v>
      </c>
      <c r="J191" s="56"/>
      <c r="K191" s="56"/>
      <c r="L191" s="177">
        <v>42981</v>
      </c>
      <c r="M191" s="201" t="s">
        <v>2836</v>
      </c>
      <c r="N191" s="200"/>
    </row>
    <row r="192" spans="1:14" s="59" customFormat="1" ht="42.75" customHeight="1">
      <c r="A192" s="224">
        <v>126</v>
      </c>
      <c r="B192" s="175"/>
      <c r="C192" s="252" t="s">
        <v>2859</v>
      </c>
      <c r="D192" s="163" t="s">
        <v>2860</v>
      </c>
      <c r="E192" s="163" t="s">
        <v>2861</v>
      </c>
      <c r="F192" s="163" t="s">
        <v>2862</v>
      </c>
      <c r="G192" s="163" t="s">
        <v>2863</v>
      </c>
      <c r="H192" s="476">
        <v>10400</v>
      </c>
      <c r="I192" s="123" t="s">
        <v>186</v>
      </c>
      <c r="J192" s="123"/>
      <c r="K192" s="123"/>
      <c r="L192" s="253">
        <v>43189</v>
      </c>
      <c r="M192" s="254" t="s">
        <v>2864</v>
      </c>
      <c r="N192" s="349"/>
    </row>
    <row r="193" spans="1:14" s="59" customFormat="1" ht="42.75" customHeight="1">
      <c r="A193" s="326">
        <v>127</v>
      </c>
      <c r="B193" s="255"/>
      <c r="C193" s="252" t="s">
        <v>2865</v>
      </c>
      <c r="D193" s="163" t="s">
        <v>2866</v>
      </c>
      <c r="E193" s="163" t="s">
        <v>2867</v>
      </c>
      <c r="F193" s="163" t="s">
        <v>2868</v>
      </c>
      <c r="G193" s="163" t="s">
        <v>3632</v>
      </c>
      <c r="H193" s="476">
        <v>20562</v>
      </c>
      <c r="I193" s="123" t="s">
        <v>186</v>
      </c>
      <c r="J193" s="123"/>
      <c r="K193" s="123"/>
      <c r="L193" s="253">
        <v>43168</v>
      </c>
      <c r="M193" s="254" t="s">
        <v>2869</v>
      </c>
      <c r="N193" s="43"/>
    </row>
    <row r="194" spans="1:14" s="59" customFormat="1" ht="42.75" customHeight="1">
      <c r="A194" s="326">
        <v>128</v>
      </c>
      <c r="B194" s="255"/>
      <c r="C194" s="252" t="s">
        <v>2865</v>
      </c>
      <c r="D194" s="163" t="s">
        <v>2866</v>
      </c>
      <c r="E194" s="163" t="s">
        <v>2870</v>
      </c>
      <c r="F194" s="163" t="s">
        <v>2871</v>
      </c>
      <c r="G194" s="163" t="s">
        <v>2913</v>
      </c>
      <c r="H194" s="476">
        <v>43976</v>
      </c>
      <c r="I194" s="123" t="s">
        <v>186</v>
      </c>
      <c r="J194" s="123"/>
      <c r="K194" s="123"/>
      <c r="L194" s="253">
        <v>43189</v>
      </c>
      <c r="M194" s="254" t="s">
        <v>2872</v>
      </c>
      <c r="N194" s="43"/>
    </row>
    <row r="195" spans="1:14" s="59" customFormat="1" ht="42.75" customHeight="1">
      <c r="A195" s="224">
        <v>129</v>
      </c>
      <c r="B195" s="255"/>
      <c r="C195" s="252" t="s">
        <v>2873</v>
      </c>
      <c r="D195" s="163" t="s">
        <v>2874</v>
      </c>
      <c r="E195" s="163" t="s">
        <v>2875</v>
      </c>
      <c r="F195" s="163" t="s">
        <v>2876</v>
      </c>
      <c r="G195" s="163" t="s">
        <v>1090</v>
      </c>
      <c r="H195" s="476">
        <v>2180</v>
      </c>
      <c r="I195" s="123" t="s">
        <v>186</v>
      </c>
      <c r="J195" s="123"/>
      <c r="K195" s="123"/>
      <c r="L195" s="253">
        <v>43160</v>
      </c>
      <c r="M195" s="254" t="s">
        <v>2877</v>
      </c>
      <c r="N195" s="43"/>
    </row>
    <row r="196" spans="1:14" s="59" customFormat="1" ht="42.75" customHeight="1">
      <c r="A196" s="326">
        <v>130</v>
      </c>
      <c r="B196" s="255"/>
      <c r="C196" s="252" t="s">
        <v>3633</v>
      </c>
      <c r="D196" s="163" t="s">
        <v>2379</v>
      </c>
      <c r="E196" s="163" t="s">
        <v>3634</v>
      </c>
      <c r="F196" s="163" t="s">
        <v>3635</v>
      </c>
      <c r="G196" s="163" t="s">
        <v>3636</v>
      </c>
      <c r="H196" s="476">
        <v>3920</v>
      </c>
      <c r="I196" s="123" t="s">
        <v>186</v>
      </c>
      <c r="J196" s="123"/>
      <c r="K196" s="123"/>
      <c r="L196" s="253">
        <v>43270</v>
      </c>
      <c r="M196" s="254" t="s">
        <v>3637</v>
      </c>
      <c r="N196" s="43"/>
    </row>
    <row r="197" spans="1:14" s="59" customFormat="1" ht="42.75" customHeight="1">
      <c r="A197" s="326">
        <v>131</v>
      </c>
      <c r="B197" s="255"/>
      <c r="C197" s="176" t="s">
        <v>2878</v>
      </c>
      <c r="D197" s="31" t="s">
        <v>2879</v>
      </c>
      <c r="E197" s="31" t="s">
        <v>2880</v>
      </c>
      <c r="F197" s="31" t="s">
        <v>2881</v>
      </c>
      <c r="G197" s="31" t="s">
        <v>2882</v>
      </c>
      <c r="H197" s="472">
        <v>4800</v>
      </c>
      <c r="I197" s="123" t="s">
        <v>186</v>
      </c>
      <c r="J197" s="56"/>
      <c r="K197" s="56"/>
      <c r="L197" s="177">
        <v>43161</v>
      </c>
      <c r="M197" s="201" t="s">
        <v>2883</v>
      </c>
      <c r="N197" s="43"/>
    </row>
    <row r="198" spans="1:14" s="59" customFormat="1" ht="42.75" customHeight="1">
      <c r="A198" s="224">
        <v>132</v>
      </c>
      <c r="B198" s="256"/>
      <c r="C198" s="176" t="s">
        <v>2884</v>
      </c>
      <c r="D198" s="31" t="s">
        <v>2885</v>
      </c>
      <c r="E198" s="31" t="s">
        <v>2886</v>
      </c>
      <c r="F198" s="31" t="s">
        <v>2887</v>
      </c>
      <c r="G198" s="31" t="s">
        <v>2888</v>
      </c>
      <c r="H198" s="472">
        <v>37000</v>
      </c>
      <c r="I198" s="123" t="s">
        <v>186</v>
      </c>
      <c r="J198" s="56"/>
      <c r="K198" s="56"/>
      <c r="L198" s="177">
        <v>43189</v>
      </c>
      <c r="M198" s="201" t="s">
        <v>2889</v>
      </c>
      <c r="N198" s="43"/>
    </row>
    <row r="199" spans="1:14" s="59" customFormat="1" ht="42.75" customHeight="1">
      <c r="A199" s="326">
        <v>133</v>
      </c>
      <c r="B199" s="175"/>
      <c r="C199" s="176" t="s">
        <v>2890</v>
      </c>
      <c r="D199" s="31" t="s">
        <v>2891</v>
      </c>
      <c r="E199" s="31" t="s">
        <v>2892</v>
      </c>
      <c r="F199" s="31" t="s">
        <v>2893</v>
      </c>
      <c r="G199" s="31" t="s">
        <v>2894</v>
      </c>
      <c r="H199" s="472">
        <v>200</v>
      </c>
      <c r="I199" s="123" t="s">
        <v>186</v>
      </c>
      <c r="J199" s="56"/>
      <c r="K199" s="56"/>
      <c r="L199" s="177">
        <v>43189</v>
      </c>
      <c r="M199" s="201" t="s">
        <v>2895</v>
      </c>
      <c r="N199" s="257"/>
    </row>
    <row r="200" spans="1:14" s="59" customFormat="1" ht="42.75" customHeight="1">
      <c r="A200" s="326">
        <v>134</v>
      </c>
      <c r="B200" s="175"/>
      <c r="C200" s="176" t="s">
        <v>2896</v>
      </c>
      <c r="D200" s="31" t="s">
        <v>3016</v>
      </c>
      <c r="E200" s="31" t="s">
        <v>2897</v>
      </c>
      <c r="F200" s="31" t="s">
        <v>2898</v>
      </c>
      <c r="G200" s="31" t="s">
        <v>2899</v>
      </c>
      <c r="H200" s="472">
        <v>2482290</v>
      </c>
      <c r="I200" s="123" t="s">
        <v>186</v>
      </c>
      <c r="J200" s="56"/>
      <c r="K200" s="56"/>
      <c r="L200" s="177">
        <v>43189</v>
      </c>
      <c r="M200" s="201" t="s">
        <v>2900</v>
      </c>
      <c r="N200" s="350"/>
    </row>
    <row r="201" spans="1:14" s="59" customFormat="1" ht="42.75" customHeight="1">
      <c r="A201" s="224">
        <v>135</v>
      </c>
      <c r="B201" s="175"/>
      <c r="C201" s="176" t="s">
        <v>3017</v>
      </c>
      <c r="D201" s="31" t="s">
        <v>984</v>
      </c>
      <c r="E201" s="31" t="s">
        <v>3018</v>
      </c>
      <c r="F201" s="31" t="s">
        <v>3019</v>
      </c>
      <c r="G201" s="31" t="s">
        <v>1856</v>
      </c>
      <c r="H201" s="472">
        <v>5200</v>
      </c>
      <c r="I201" s="123" t="s">
        <v>186</v>
      </c>
      <c r="J201" s="56"/>
      <c r="K201" s="56"/>
      <c r="L201" s="177">
        <v>43186</v>
      </c>
      <c r="M201" s="201" t="s">
        <v>3020</v>
      </c>
      <c r="N201" s="257"/>
    </row>
    <row r="202" spans="1:14" s="59" customFormat="1" ht="42.75" customHeight="1">
      <c r="A202" s="326">
        <v>136</v>
      </c>
      <c r="B202" s="175"/>
      <c r="C202" s="176" t="s">
        <v>3021</v>
      </c>
      <c r="D202" s="31" t="s">
        <v>984</v>
      </c>
      <c r="E202" s="31" t="s">
        <v>3022</v>
      </c>
      <c r="F202" s="31" t="s">
        <v>3023</v>
      </c>
      <c r="G202" s="31" t="s">
        <v>1364</v>
      </c>
      <c r="H202" s="472">
        <v>1050</v>
      </c>
      <c r="I202" s="123" t="s">
        <v>186</v>
      </c>
      <c r="J202" s="56"/>
      <c r="K202" s="56"/>
      <c r="L202" s="177">
        <v>43271</v>
      </c>
      <c r="M202" s="201">
        <v>43271</v>
      </c>
      <c r="N202" s="257"/>
    </row>
    <row r="203" spans="1:14" s="59" customFormat="1" ht="42.75" customHeight="1">
      <c r="A203" s="326">
        <v>137</v>
      </c>
      <c r="B203" s="175"/>
      <c r="C203" s="176" t="s">
        <v>1130</v>
      </c>
      <c r="D203" s="31" t="s">
        <v>984</v>
      </c>
      <c r="E203" s="31" t="s">
        <v>597</v>
      </c>
      <c r="F203" s="31" t="s">
        <v>598</v>
      </c>
      <c r="G203" s="31" t="s">
        <v>1131</v>
      </c>
      <c r="H203" s="472">
        <v>3000</v>
      </c>
      <c r="I203" s="123" t="s">
        <v>186</v>
      </c>
      <c r="J203" s="56"/>
      <c r="K203" s="56"/>
      <c r="L203" s="177">
        <v>43119</v>
      </c>
      <c r="M203" s="201" t="s">
        <v>599</v>
      </c>
      <c r="N203" s="257"/>
    </row>
    <row r="204" spans="1:14" s="59" customFormat="1" ht="42.75" customHeight="1">
      <c r="A204" s="224">
        <v>138</v>
      </c>
      <c r="B204" s="175"/>
      <c r="C204" s="176" t="s">
        <v>600</v>
      </c>
      <c r="D204" s="31" t="s">
        <v>601</v>
      </c>
      <c r="E204" s="31" t="s">
        <v>602</v>
      </c>
      <c r="F204" s="31" t="s">
        <v>603</v>
      </c>
      <c r="G204" s="31" t="s">
        <v>839</v>
      </c>
      <c r="H204" s="472">
        <v>200</v>
      </c>
      <c r="I204" s="123" t="s">
        <v>186</v>
      </c>
      <c r="J204" s="56"/>
      <c r="K204" s="56"/>
      <c r="L204" s="177">
        <v>43278</v>
      </c>
      <c r="M204" s="201" t="s">
        <v>604</v>
      </c>
      <c r="N204" s="257"/>
    </row>
    <row r="205" spans="1:14" s="59" customFormat="1" ht="42.75" customHeight="1">
      <c r="A205" s="326">
        <v>139</v>
      </c>
      <c r="B205" s="175"/>
      <c r="C205" s="176" t="s">
        <v>605</v>
      </c>
      <c r="D205" s="31" t="s">
        <v>2832</v>
      </c>
      <c r="E205" s="31" t="s">
        <v>606</v>
      </c>
      <c r="F205" s="31" t="s">
        <v>607</v>
      </c>
      <c r="G205" s="31" t="s">
        <v>1365</v>
      </c>
      <c r="H205" s="472">
        <v>2950</v>
      </c>
      <c r="I205" s="123" t="s">
        <v>186</v>
      </c>
      <c r="J205" s="56"/>
      <c r="K205" s="56"/>
      <c r="L205" s="177">
        <v>43277</v>
      </c>
      <c r="M205" s="201" t="s">
        <v>608</v>
      </c>
      <c r="N205" s="257"/>
    </row>
    <row r="206" spans="1:14" s="59" customFormat="1" ht="42.75" customHeight="1">
      <c r="A206" s="326">
        <v>140</v>
      </c>
      <c r="B206" s="175"/>
      <c r="C206" s="176" t="s">
        <v>609</v>
      </c>
      <c r="D206" s="31" t="s">
        <v>610</v>
      </c>
      <c r="E206" s="31" t="s">
        <v>611</v>
      </c>
      <c r="F206" s="31" t="s">
        <v>612</v>
      </c>
      <c r="G206" s="31" t="s">
        <v>1888</v>
      </c>
      <c r="H206" s="472">
        <v>4950</v>
      </c>
      <c r="I206" s="123" t="s">
        <v>186</v>
      </c>
      <c r="J206" s="56"/>
      <c r="K206" s="56"/>
      <c r="L206" s="177">
        <v>43214</v>
      </c>
      <c r="M206" s="201" t="s">
        <v>613</v>
      </c>
      <c r="N206" s="257"/>
    </row>
    <row r="207" spans="1:14" s="59" customFormat="1" ht="42.75" customHeight="1">
      <c r="A207" s="224">
        <v>141</v>
      </c>
      <c r="B207" s="175"/>
      <c r="C207" s="176" t="s">
        <v>614</v>
      </c>
      <c r="D207" s="31" t="s">
        <v>615</v>
      </c>
      <c r="E207" s="31" t="s">
        <v>616</v>
      </c>
      <c r="F207" s="31"/>
      <c r="G207" s="31" t="s">
        <v>1131</v>
      </c>
      <c r="H207" s="472">
        <v>3000</v>
      </c>
      <c r="I207" s="123" t="s">
        <v>186</v>
      </c>
      <c r="J207" s="56"/>
      <c r="K207" s="56"/>
      <c r="L207" s="177">
        <v>43198</v>
      </c>
      <c r="M207" s="201" t="s">
        <v>617</v>
      </c>
      <c r="N207" s="257"/>
    </row>
    <row r="208" spans="1:14" s="59" customFormat="1" ht="42.75" customHeight="1">
      <c r="A208" s="326">
        <v>142</v>
      </c>
      <c r="B208" s="175"/>
      <c r="C208" s="176" t="s">
        <v>2901</v>
      </c>
      <c r="D208" s="31" t="s">
        <v>618</v>
      </c>
      <c r="E208" s="31" t="s">
        <v>619</v>
      </c>
      <c r="F208" s="31" t="s">
        <v>1366</v>
      </c>
      <c r="G208" s="31" t="s">
        <v>620</v>
      </c>
      <c r="H208" s="472">
        <v>1150</v>
      </c>
      <c r="I208" s="123" t="s">
        <v>186</v>
      </c>
      <c r="J208" s="56"/>
      <c r="K208" s="56"/>
      <c r="L208" s="177">
        <v>43244</v>
      </c>
      <c r="M208" s="201" t="s">
        <v>621</v>
      </c>
      <c r="N208" s="257"/>
    </row>
    <row r="209" spans="1:14" s="59" customFormat="1" ht="42.75" customHeight="1">
      <c r="A209" s="17">
        <v>143</v>
      </c>
      <c r="B209" s="175"/>
      <c r="C209" s="176" t="s">
        <v>623</v>
      </c>
      <c r="D209" s="31" t="s">
        <v>624</v>
      </c>
      <c r="E209" s="31" t="s">
        <v>625</v>
      </c>
      <c r="F209" s="31" t="s">
        <v>626</v>
      </c>
      <c r="G209" s="31" t="s">
        <v>627</v>
      </c>
      <c r="H209" s="472">
        <v>3830</v>
      </c>
      <c r="I209" s="123" t="s">
        <v>186</v>
      </c>
      <c r="J209" s="56"/>
      <c r="K209" s="56"/>
      <c r="L209" s="177">
        <v>43278</v>
      </c>
      <c r="M209" s="201" t="s">
        <v>628</v>
      </c>
      <c r="N209" s="257"/>
    </row>
    <row r="210" spans="1:14" s="59" customFormat="1" ht="42.75" customHeight="1">
      <c r="A210" s="17">
        <v>144</v>
      </c>
      <c r="B210" s="175"/>
      <c r="C210" s="176" t="s">
        <v>629</v>
      </c>
      <c r="D210" s="31" t="s">
        <v>630</v>
      </c>
      <c r="E210" s="31" t="s">
        <v>631</v>
      </c>
      <c r="F210" s="31" t="s">
        <v>632</v>
      </c>
      <c r="G210" s="31" t="s">
        <v>633</v>
      </c>
      <c r="H210" s="472">
        <v>15000</v>
      </c>
      <c r="I210" s="123" t="s">
        <v>186</v>
      </c>
      <c r="J210" s="56"/>
      <c r="K210" s="56"/>
      <c r="L210" s="177">
        <v>43229</v>
      </c>
      <c r="M210" s="201" t="s">
        <v>634</v>
      </c>
      <c r="N210" s="257"/>
    </row>
    <row r="211" spans="1:14" s="59" customFormat="1" ht="42.75" customHeight="1">
      <c r="A211" s="17">
        <v>145</v>
      </c>
      <c r="B211" s="175"/>
      <c r="C211" s="176" t="s">
        <v>635</v>
      </c>
      <c r="D211" s="31" t="s">
        <v>636</v>
      </c>
      <c r="E211" s="31" t="s">
        <v>637</v>
      </c>
      <c r="F211" s="31" t="s">
        <v>638</v>
      </c>
      <c r="G211" s="31" t="s">
        <v>639</v>
      </c>
      <c r="H211" s="472">
        <v>858</v>
      </c>
      <c r="I211" s="123" t="s">
        <v>186</v>
      </c>
      <c r="J211" s="56"/>
      <c r="K211" s="56"/>
      <c r="L211" s="177">
        <v>42859</v>
      </c>
      <c r="M211" s="201" t="s">
        <v>640</v>
      </c>
      <c r="N211" s="257"/>
    </row>
    <row r="212" spans="1:14" s="59" customFormat="1" ht="42.75" customHeight="1">
      <c r="A212" s="17">
        <v>146</v>
      </c>
      <c r="B212" s="175"/>
      <c r="C212" s="176" t="s">
        <v>2689</v>
      </c>
      <c r="D212" s="31" t="s">
        <v>641</v>
      </c>
      <c r="E212" s="31" t="s">
        <v>642</v>
      </c>
      <c r="F212" s="31" t="s">
        <v>643</v>
      </c>
      <c r="G212" s="31" t="s">
        <v>644</v>
      </c>
      <c r="H212" s="472">
        <v>22000</v>
      </c>
      <c r="I212" s="123" t="s">
        <v>186</v>
      </c>
      <c r="J212" s="56"/>
      <c r="K212" s="56"/>
      <c r="L212" s="177">
        <v>43278</v>
      </c>
      <c r="M212" s="201" t="s">
        <v>645</v>
      </c>
      <c r="N212" s="257"/>
    </row>
    <row r="213" spans="1:14" s="59" customFormat="1" ht="42.75" customHeight="1">
      <c r="A213" s="17">
        <v>147</v>
      </c>
      <c r="B213" s="175"/>
      <c r="C213" s="176" t="s">
        <v>646</v>
      </c>
      <c r="D213" s="31" t="s">
        <v>647</v>
      </c>
      <c r="E213" s="31" t="s">
        <v>648</v>
      </c>
      <c r="F213" s="31" t="s">
        <v>649</v>
      </c>
      <c r="G213" s="31" t="s">
        <v>650</v>
      </c>
      <c r="H213" s="472">
        <v>3050</v>
      </c>
      <c r="I213" s="123" t="s">
        <v>186</v>
      </c>
      <c r="J213" s="56"/>
      <c r="K213" s="56"/>
      <c r="L213" s="177">
        <v>43173</v>
      </c>
      <c r="M213" s="201" t="s">
        <v>651</v>
      </c>
      <c r="N213" s="257"/>
    </row>
    <row r="214" spans="1:14" s="59" customFormat="1" ht="42.75" customHeight="1">
      <c r="A214" s="17">
        <v>148</v>
      </c>
      <c r="B214" s="175"/>
      <c r="C214" s="176" t="s">
        <v>652</v>
      </c>
      <c r="D214" s="31" t="s">
        <v>653</v>
      </c>
      <c r="E214" s="31" t="s">
        <v>654</v>
      </c>
      <c r="F214" s="31" t="s">
        <v>655</v>
      </c>
      <c r="G214" s="31" t="s">
        <v>656</v>
      </c>
      <c r="H214" s="472">
        <v>500</v>
      </c>
      <c r="I214" s="123" t="s">
        <v>186</v>
      </c>
      <c r="J214" s="56"/>
      <c r="K214" s="56"/>
      <c r="L214" s="177">
        <v>43216</v>
      </c>
      <c r="M214" s="201" t="s">
        <v>657</v>
      </c>
      <c r="N214" s="257"/>
    </row>
    <row r="215" spans="1:14" s="59" customFormat="1" ht="42.75" customHeight="1">
      <c r="A215" s="484">
        <v>149</v>
      </c>
      <c r="B215" s="175"/>
      <c r="C215" s="38" t="s">
        <v>658</v>
      </c>
      <c r="D215" s="38" t="s">
        <v>3612</v>
      </c>
      <c r="E215" s="486" t="s">
        <v>659</v>
      </c>
      <c r="F215" s="486" t="s">
        <v>1231</v>
      </c>
      <c r="G215" s="38" t="s">
        <v>1232</v>
      </c>
      <c r="H215" s="461">
        <v>326</v>
      </c>
      <c r="I215" s="17" t="s">
        <v>186</v>
      </c>
      <c r="J215" s="17"/>
      <c r="K215" s="17"/>
      <c r="L215" s="38" t="s">
        <v>182</v>
      </c>
      <c r="M215" s="38" t="s">
        <v>1233</v>
      </c>
      <c r="N215" s="257"/>
    </row>
    <row r="216" spans="1:14" s="59" customFormat="1" ht="42.75" customHeight="1">
      <c r="A216" s="485"/>
      <c r="B216" s="18"/>
      <c r="C216" s="38" t="s">
        <v>623</v>
      </c>
      <c r="D216" s="38" t="s">
        <v>3612</v>
      </c>
      <c r="E216" s="487"/>
      <c r="F216" s="487"/>
      <c r="G216" s="38" t="s">
        <v>1232</v>
      </c>
      <c r="H216" s="461">
        <v>326</v>
      </c>
      <c r="I216" s="17" t="s">
        <v>3286</v>
      </c>
      <c r="J216" s="17"/>
      <c r="K216" s="17"/>
      <c r="L216" s="38" t="s">
        <v>182</v>
      </c>
      <c r="M216" s="38" t="s">
        <v>1233</v>
      </c>
      <c r="N216" s="38"/>
    </row>
    <row r="217" spans="1:14" s="59" customFormat="1" ht="42.75" customHeight="1">
      <c r="A217" s="485"/>
      <c r="B217" s="18"/>
      <c r="C217" s="38" t="s">
        <v>1234</v>
      </c>
      <c r="D217" s="38" t="s">
        <v>3612</v>
      </c>
      <c r="E217" s="488"/>
      <c r="F217" s="488"/>
      <c r="G217" s="38" t="s">
        <v>1232</v>
      </c>
      <c r="H217" s="461">
        <v>326</v>
      </c>
      <c r="I217" s="17" t="s">
        <v>3286</v>
      </c>
      <c r="J217" s="17"/>
      <c r="K217" s="17"/>
      <c r="L217" s="38" t="s">
        <v>182</v>
      </c>
      <c r="M217" s="38" t="s">
        <v>1233</v>
      </c>
      <c r="N217" s="38"/>
    </row>
    <row r="218" spans="1:14" s="59" customFormat="1" ht="42.75" customHeight="1">
      <c r="A218" s="226">
        <v>150</v>
      </c>
      <c r="B218" s="260"/>
      <c r="C218" s="258" t="s">
        <v>1235</v>
      </c>
      <c r="D218" s="38" t="s">
        <v>1236</v>
      </c>
      <c r="E218" s="222" t="s">
        <v>1237</v>
      </c>
      <c r="F218" s="222" t="s">
        <v>1238</v>
      </c>
      <c r="G218" s="38" t="s">
        <v>1239</v>
      </c>
      <c r="H218" s="477">
        <v>2670</v>
      </c>
      <c r="I218" s="17" t="s">
        <v>3286</v>
      </c>
      <c r="J218" s="17"/>
      <c r="K218" s="17"/>
      <c r="L218" s="259">
        <v>43229</v>
      </c>
      <c r="M218" s="222" t="s">
        <v>1240</v>
      </c>
      <c r="N218" s="351"/>
    </row>
    <row r="219" spans="1:14" s="59" customFormat="1" ht="42.75" customHeight="1">
      <c r="A219" s="226">
        <v>151</v>
      </c>
      <c r="B219" s="260"/>
      <c r="C219" s="258" t="s">
        <v>1241</v>
      </c>
      <c r="D219" s="38" t="s">
        <v>1974</v>
      </c>
      <c r="E219" s="222" t="s">
        <v>1242</v>
      </c>
      <c r="F219" s="222" t="s">
        <v>1243</v>
      </c>
      <c r="G219" s="38" t="s">
        <v>1244</v>
      </c>
      <c r="H219" s="477">
        <v>20050</v>
      </c>
      <c r="I219" s="17" t="s">
        <v>3286</v>
      </c>
      <c r="J219" s="17"/>
      <c r="K219" s="17"/>
      <c r="L219" s="259">
        <v>43229</v>
      </c>
      <c r="M219" s="222" t="s">
        <v>1245</v>
      </c>
      <c r="N219" s="222"/>
    </row>
    <row r="220" spans="1:14" s="59" customFormat="1" ht="42.75" customHeight="1">
      <c r="A220" s="226">
        <v>152</v>
      </c>
      <c r="B220" s="260"/>
      <c r="C220" s="258" t="s">
        <v>1246</v>
      </c>
      <c r="D220" s="38" t="s">
        <v>1247</v>
      </c>
      <c r="E220" s="222" t="s">
        <v>1248</v>
      </c>
      <c r="F220" s="222" t="s">
        <v>1249</v>
      </c>
      <c r="G220" s="38" t="s">
        <v>644</v>
      </c>
      <c r="H220" s="477">
        <v>22000</v>
      </c>
      <c r="I220" s="17" t="s">
        <v>3286</v>
      </c>
      <c r="J220" s="17"/>
      <c r="K220" s="17"/>
      <c r="L220" s="259">
        <v>43207</v>
      </c>
      <c r="M220" s="222" t="s">
        <v>1250</v>
      </c>
      <c r="N220" s="222"/>
    </row>
    <row r="221" spans="1:14" s="59" customFormat="1" ht="42.75" customHeight="1">
      <c r="A221" s="226">
        <v>153</v>
      </c>
      <c r="B221" s="260"/>
      <c r="C221" s="227" t="s">
        <v>1251</v>
      </c>
      <c r="D221" s="27" t="s">
        <v>1252</v>
      </c>
      <c r="E221" s="270" t="s">
        <v>1253</v>
      </c>
      <c r="F221" s="228" t="s">
        <v>1254</v>
      </c>
      <c r="G221" s="48" t="s">
        <v>1132</v>
      </c>
      <c r="H221" s="472">
        <v>400</v>
      </c>
      <c r="I221" s="17" t="s">
        <v>3286</v>
      </c>
      <c r="J221" s="28"/>
      <c r="K221" s="28"/>
      <c r="L221" s="72">
        <v>43259</v>
      </c>
      <c r="M221" s="31" t="s">
        <v>1255</v>
      </c>
      <c r="N221" s="222"/>
    </row>
    <row r="222" spans="1:14" s="59" customFormat="1" ht="42.75" customHeight="1">
      <c r="A222" s="226">
        <v>154</v>
      </c>
      <c r="B222" s="260"/>
      <c r="C222" s="258" t="s">
        <v>1367</v>
      </c>
      <c r="D222" s="38" t="s">
        <v>2378</v>
      </c>
      <c r="E222" s="222" t="s">
        <v>1368</v>
      </c>
      <c r="F222" s="222" t="s">
        <v>1369</v>
      </c>
      <c r="G222" s="38" t="s">
        <v>1370</v>
      </c>
      <c r="H222" s="477">
        <v>863</v>
      </c>
      <c r="I222" s="17" t="s">
        <v>186</v>
      </c>
      <c r="J222" s="17"/>
      <c r="K222" s="17"/>
      <c r="L222" s="259">
        <v>43320</v>
      </c>
      <c r="M222" s="222" t="s">
        <v>1371</v>
      </c>
      <c r="N222" s="56"/>
    </row>
    <row r="223" spans="1:14" s="59" customFormat="1" ht="42.75" customHeight="1">
      <c r="A223" s="226">
        <v>155</v>
      </c>
      <c r="B223" s="260"/>
      <c r="C223" s="258" t="s">
        <v>1372</v>
      </c>
      <c r="D223" s="38" t="s">
        <v>1373</v>
      </c>
      <c r="E223" s="222" t="s">
        <v>1374</v>
      </c>
      <c r="F223" s="222" t="s">
        <v>1375</v>
      </c>
      <c r="G223" s="38" t="s">
        <v>1376</v>
      </c>
      <c r="H223" s="477">
        <v>1944</v>
      </c>
      <c r="I223" s="17" t="s">
        <v>186</v>
      </c>
      <c r="J223" s="17"/>
      <c r="K223" s="17"/>
      <c r="L223" s="259">
        <v>43315</v>
      </c>
      <c r="M223" s="222" t="s">
        <v>1377</v>
      </c>
      <c r="N223" s="222"/>
    </row>
    <row r="224" spans="1:14" s="59" customFormat="1" ht="42.75" customHeight="1">
      <c r="A224" s="226">
        <v>156</v>
      </c>
      <c r="B224" s="260"/>
      <c r="C224" s="258" t="s">
        <v>1378</v>
      </c>
      <c r="D224" s="38" t="s">
        <v>1379</v>
      </c>
      <c r="E224" s="222" t="s">
        <v>1380</v>
      </c>
      <c r="F224" s="222" t="s">
        <v>1381</v>
      </c>
      <c r="G224" s="38" t="s">
        <v>1131</v>
      </c>
      <c r="H224" s="477">
        <v>3000</v>
      </c>
      <c r="I224" s="17" t="s">
        <v>186</v>
      </c>
      <c r="J224" s="17"/>
      <c r="K224" s="17"/>
      <c r="L224" s="259">
        <v>43321</v>
      </c>
      <c r="M224" s="222" t="s">
        <v>1382</v>
      </c>
      <c r="N224" s="222"/>
    </row>
    <row r="225" spans="1:14" s="59" customFormat="1" ht="42.75" customHeight="1">
      <c r="A225" s="226">
        <v>157</v>
      </c>
      <c r="B225" s="260"/>
      <c r="C225" s="258" t="s">
        <v>1383</v>
      </c>
      <c r="D225" s="38" t="s">
        <v>1384</v>
      </c>
      <c r="E225" s="222" t="s">
        <v>1385</v>
      </c>
      <c r="F225" s="222" t="s">
        <v>1386</v>
      </c>
      <c r="G225" s="38" t="s">
        <v>1387</v>
      </c>
      <c r="H225" s="477">
        <v>18558</v>
      </c>
      <c r="I225" s="17" t="s">
        <v>186</v>
      </c>
      <c r="J225" s="17"/>
      <c r="K225" s="17"/>
      <c r="L225" s="259">
        <v>43326</v>
      </c>
      <c r="M225" s="222" t="s">
        <v>1388</v>
      </c>
      <c r="N225" s="222"/>
    </row>
    <row r="226" spans="1:14" s="59" customFormat="1" ht="42.75" customHeight="1">
      <c r="A226" s="226">
        <v>158</v>
      </c>
      <c r="B226" s="260"/>
      <c r="C226" s="258" t="s">
        <v>1389</v>
      </c>
      <c r="D226" s="38" t="s">
        <v>1379</v>
      </c>
      <c r="E226" s="222" t="s">
        <v>1390</v>
      </c>
      <c r="F226" s="222" t="s">
        <v>1391</v>
      </c>
      <c r="G226" s="38" t="s">
        <v>1392</v>
      </c>
      <c r="H226" s="477">
        <v>3840</v>
      </c>
      <c r="I226" s="17" t="s">
        <v>186</v>
      </c>
      <c r="J226" s="17"/>
      <c r="K226" s="17"/>
      <c r="L226" s="259">
        <v>43321</v>
      </c>
      <c r="M226" s="222" t="s">
        <v>1393</v>
      </c>
      <c r="N226" s="222"/>
    </row>
    <row r="227" spans="1:14" s="59" customFormat="1" ht="42.75" customHeight="1">
      <c r="A227" s="226">
        <v>159</v>
      </c>
      <c r="B227" s="260"/>
      <c r="C227" s="258" t="s">
        <v>1394</v>
      </c>
      <c r="D227" s="38" t="s">
        <v>1395</v>
      </c>
      <c r="E227" s="222" t="s">
        <v>1396</v>
      </c>
      <c r="F227" s="222" t="s">
        <v>1397</v>
      </c>
      <c r="G227" s="38" t="s">
        <v>1398</v>
      </c>
      <c r="H227" s="477">
        <v>975</v>
      </c>
      <c r="I227" s="17" t="s">
        <v>186</v>
      </c>
      <c r="J227" s="17"/>
      <c r="K227" s="17"/>
      <c r="L227" s="259">
        <v>43325</v>
      </c>
      <c r="M227" s="222" t="s">
        <v>1399</v>
      </c>
      <c r="N227" s="222"/>
    </row>
    <row r="228" spans="1:14" s="59" customFormat="1" ht="42.75" customHeight="1">
      <c r="A228" s="226">
        <v>160</v>
      </c>
      <c r="B228" s="260"/>
      <c r="C228" s="227" t="s">
        <v>1400</v>
      </c>
      <c r="D228" s="27" t="s">
        <v>984</v>
      </c>
      <c r="E228" s="270" t="s">
        <v>1401</v>
      </c>
      <c r="F228" s="228" t="s">
        <v>1402</v>
      </c>
      <c r="G228" s="48" t="s">
        <v>3638</v>
      </c>
      <c r="H228" s="472">
        <v>244180</v>
      </c>
      <c r="I228" s="17" t="s">
        <v>186</v>
      </c>
      <c r="J228" s="28"/>
      <c r="K228" s="28"/>
      <c r="L228" s="72">
        <v>43332</v>
      </c>
      <c r="M228" s="31" t="s">
        <v>1403</v>
      </c>
      <c r="N228" s="163"/>
    </row>
    <row r="229" spans="1:14" s="59" customFormat="1" ht="42.75" customHeight="1">
      <c r="A229" s="226">
        <v>161</v>
      </c>
      <c r="B229" s="260"/>
      <c r="C229" s="352" t="s">
        <v>1579</v>
      </c>
      <c r="D229" s="40" t="s">
        <v>1580</v>
      </c>
      <c r="E229" s="163" t="s">
        <v>1581</v>
      </c>
      <c r="F229" s="163" t="s">
        <v>1582</v>
      </c>
      <c r="G229" s="40" t="s">
        <v>1583</v>
      </c>
      <c r="H229" s="476">
        <v>19400</v>
      </c>
      <c r="I229" s="42" t="s">
        <v>3286</v>
      </c>
      <c r="J229" s="42"/>
      <c r="K229" s="42"/>
      <c r="L229" s="353">
        <v>43343</v>
      </c>
      <c r="M229" s="163" t="s">
        <v>1584</v>
      </c>
      <c r="N229" s="163"/>
    </row>
    <row r="230" spans="1:14" s="59" customFormat="1" ht="42.75" customHeight="1">
      <c r="A230" s="226">
        <v>162</v>
      </c>
      <c r="B230" s="260"/>
      <c r="C230" s="352" t="s">
        <v>1585</v>
      </c>
      <c r="D230" s="40" t="s">
        <v>1586</v>
      </c>
      <c r="E230" s="163" t="s">
        <v>1587</v>
      </c>
      <c r="F230" s="163" t="s">
        <v>1588</v>
      </c>
      <c r="G230" s="40" t="s">
        <v>1589</v>
      </c>
      <c r="H230" s="476">
        <v>24100</v>
      </c>
      <c r="I230" s="42" t="s">
        <v>3286</v>
      </c>
      <c r="J230" s="42"/>
      <c r="K230" s="42"/>
      <c r="L230" s="353">
        <v>43347</v>
      </c>
      <c r="M230" s="163" t="s">
        <v>1590</v>
      </c>
      <c r="N230" s="163"/>
    </row>
    <row r="231" spans="1:14" s="59" customFormat="1" ht="42.75" customHeight="1">
      <c r="A231" s="226">
        <v>163</v>
      </c>
      <c r="B231" s="260"/>
      <c r="C231" s="352" t="s">
        <v>1591</v>
      </c>
      <c r="D231" s="40" t="s">
        <v>1196</v>
      </c>
      <c r="E231" s="163" t="s">
        <v>1592</v>
      </c>
      <c r="F231" s="163" t="s">
        <v>1593</v>
      </c>
      <c r="G231" s="40" t="s">
        <v>2181</v>
      </c>
      <c r="H231" s="476">
        <v>4500</v>
      </c>
      <c r="I231" s="42" t="s">
        <v>3286</v>
      </c>
      <c r="J231" s="42"/>
      <c r="K231" s="42"/>
      <c r="L231" s="353">
        <v>43353</v>
      </c>
      <c r="M231" s="163" t="s">
        <v>1594</v>
      </c>
      <c r="N231" s="163"/>
    </row>
    <row r="232" spans="1:14" s="59" customFormat="1" ht="42.75" customHeight="1">
      <c r="A232" s="226">
        <v>164</v>
      </c>
      <c r="B232" s="260"/>
      <c r="C232" s="352" t="s">
        <v>1832</v>
      </c>
      <c r="D232" s="40" t="s">
        <v>1595</v>
      </c>
      <c r="E232" s="163" t="s">
        <v>1596</v>
      </c>
      <c r="F232" s="163" t="s">
        <v>1597</v>
      </c>
      <c r="G232" s="40" t="s">
        <v>1598</v>
      </c>
      <c r="H232" s="476">
        <v>16666</v>
      </c>
      <c r="I232" s="42" t="s">
        <v>3286</v>
      </c>
      <c r="J232" s="42"/>
      <c r="K232" s="42"/>
      <c r="L232" s="353">
        <v>43360</v>
      </c>
      <c r="M232" s="163" t="s">
        <v>1599</v>
      </c>
      <c r="N232" s="163"/>
    </row>
    <row r="233" spans="1:14" s="59" customFormat="1" ht="42.75" customHeight="1">
      <c r="A233" s="226">
        <v>165</v>
      </c>
      <c r="B233" s="260"/>
      <c r="C233" s="352" t="s">
        <v>2212</v>
      </c>
      <c r="D233" s="40" t="s">
        <v>2380</v>
      </c>
      <c r="E233" s="163" t="s">
        <v>1600</v>
      </c>
      <c r="F233" s="163" t="s">
        <v>1601</v>
      </c>
      <c r="G233" s="40" t="s">
        <v>1602</v>
      </c>
      <c r="H233" s="476">
        <v>4000</v>
      </c>
      <c r="I233" s="42" t="s">
        <v>3286</v>
      </c>
      <c r="J233" s="42"/>
      <c r="K233" s="42"/>
      <c r="L233" s="353">
        <v>43368</v>
      </c>
      <c r="M233" s="163" t="s">
        <v>1603</v>
      </c>
      <c r="N233" s="163"/>
    </row>
    <row r="234" spans="1:14" s="59" customFormat="1" ht="42.75" customHeight="1">
      <c r="A234" s="226">
        <v>166</v>
      </c>
      <c r="B234" s="260"/>
      <c r="C234" s="352" t="s">
        <v>1604</v>
      </c>
      <c r="D234" s="40" t="s">
        <v>1605</v>
      </c>
      <c r="E234" s="163" t="s">
        <v>1606</v>
      </c>
      <c r="F234" s="163" t="s">
        <v>1607</v>
      </c>
      <c r="G234" s="40" t="s">
        <v>1608</v>
      </c>
      <c r="H234" s="476">
        <v>24000</v>
      </c>
      <c r="I234" s="42" t="s">
        <v>3286</v>
      </c>
      <c r="J234" s="42"/>
      <c r="K234" s="42"/>
      <c r="L234" s="353">
        <v>43368</v>
      </c>
      <c r="M234" s="163" t="s">
        <v>1609</v>
      </c>
      <c r="N234" s="163"/>
    </row>
    <row r="235" spans="1:14" s="59" customFormat="1" ht="42.75" customHeight="1">
      <c r="A235" s="226">
        <v>167</v>
      </c>
      <c r="B235" s="260"/>
      <c r="C235" s="352" t="s">
        <v>1610</v>
      </c>
      <c r="D235" s="40" t="s">
        <v>1611</v>
      </c>
      <c r="E235" s="163" t="s">
        <v>1612</v>
      </c>
      <c r="F235" s="163" t="s">
        <v>1613</v>
      </c>
      <c r="G235" s="40" t="s">
        <v>1131</v>
      </c>
      <c r="H235" s="476">
        <v>3000</v>
      </c>
      <c r="I235" s="42" t="s">
        <v>3286</v>
      </c>
      <c r="J235" s="42"/>
      <c r="K235" s="42"/>
      <c r="L235" s="353">
        <v>43367</v>
      </c>
      <c r="M235" s="163" t="s">
        <v>1614</v>
      </c>
      <c r="N235" s="163"/>
    </row>
    <row r="236" spans="1:14" s="59" customFormat="1" ht="42.75" customHeight="1">
      <c r="A236" s="226">
        <v>168</v>
      </c>
      <c r="B236" s="260"/>
      <c r="C236" s="227" t="s">
        <v>1615</v>
      </c>
      <c r="D236" s="27" t="s">
        <v>2378</v>
      </c>
      <c r="E236" s="478" t="s">
        <v>1616</v>
      </c>
      <c r="F236" s="228" t="s">
        <v>1617</v>
      </c>
      <c r="G236" s="48" t="s">
        <v>1618</v>
      </c>
      <c r="H236" s="472">
        <v>2050</v>
      </c>
      <c r="I236" s="42" t="s">
        <v>3286</v>
      </c>
      <c r="J236" s="42"/>
      <c r="K236" s="42"/>
      <c r="L236" s="353">
        <v>43368</v>
      </c>
      <c r="M236" s="163" t="s">
        <v>1619</v>
      </c>
      <c r="N236" s="163"/>
    </row>
    <row r="237" spans="1:14" s="59" customFormat="1" ht="42.75" customHeight="1">
      <c r="A237" s="226">
        <v>169</v>
      </c>
      <c r="B237" s="260"/>
      <c r="C237" s="352" t="s">
        <v>1620</v>
      </c>
      <c r="D237" s="40" t="s">
        <v>622</v>
      </c>
      <c r="E237" s="163" t="s">
        <v>1621</v>
      </c>
      <c r="F237" s="163" t="s">
        <v>1622</v>
      </c>
      <c r="G237" s="40" t="s">
        <v>1623</v>
      </c>
      <c r="H237" s="476">
        <v>2200</v>
      </c>
      <c r="I237" s="42" t="s">
        <v>3286</v>
      </c>
      <c r="J237" s="42"/>
      <c r="K237" s="42"/>
      <c r="L237" s="353">
        <v>43368</v>
      </c>
      <c r="M237" s="163" t="s">
        <v>1624</v>
      </c>
      <c r="N237" s="163"/>
    </row>
    <row r="238" spans="1:14" s="59" customFormat="1" ht="42.75" customHeight="1">
      <c r="A238" s="226">
        <v>170</v>
      </c>
      <c r="B238" s="260"/>
      <c r="C238" s="352" t="s">
        <v>1625</v>
      </c>
      <c r="D238" s="40" t="s">
        <v>1611</v>
      </c>
      <c r="E238" s="163" t="s">
        <v>1626</v>
      </c>
      <c r="F238" s="163" t="s">
        <v>1627</v>
      </c>
      <c r="G238" s="40" t="s">
        <v>1628</v>
      </c>
      <c r="H238" s="476">
        <v>5890</v>
      </c>
      <c r="I238" s="42" t="s">
        <v>3286</v>
      </c>
      <c r="J238" s="42"/>
      <c r="K238" s="42"/>
      <c r="L238" s="353">
        <v>43368</v>
      </c>
      <c r="M238" s="163" t="s">
        <v>1629</v>
      </c>
      <c r="N238" s="163"/>
    </row>
    <row r="239" spans="1:14" s="59" customFormat="1" ht="42.75" customHeight="1">
      <c r="A239" s="226">
        <v>171</v>
      </c>
      <c r="B239" s="260"/>
      <c r="C239" s="352" t="s">
        <v>3639</v>
      </c>
      <c r="D239" s="40" t="s">
        <v>1880</v>
      </c>
      <c r="E239" s="163" t="s">
        <v>3640</v>
      </c>
      <c r="F239" s="163" t="s">
        <v>3641</v>
      </c>
      <c r="G239" s="40" t="s">
        <v>3642</v>
      </c>
      <c r="H239" s="476">
        <v>4824</v>
      </c>
      <c r="I239" s="42" t="s">
        <v>3286</v>
      </c>
      <c r="J239" s="42"/>
      <c r="K239" s="42"/>
      <c r="L239" s="353">
        <v>43419</v>
      </c>
      <c r="M239" s="163" t="s">
        <v>3643</v>
      </c>
      <c r="N239" s="163"/>
    </row>
    <row r="240" spans="1:14" s="59" customFormat="1" ht="42.75" customHeight="1">
      <c r="A240" s="226">
        <v>172</v>
      </c>
      <c r="B240" s="260"/>
      <c r="C240" s="352" t="s">
        <v>3644</v>
      </c>
      <c r="D240" s="40" t="s">
        <v>1880</v>
      </c>
      <c r="E240" s="163" t="s">
        <v>3645</v>
      </c>
      <c r="F240" s="163" t="s">
        <v>3646</v>
      </c>
      <c r="G240" s="40" t="s">
        <v>3647</v>
      </c>
      <c r="H240" s="476">
        <v>16571</v>
      </c>
      <c r="I240" s="42" t="s">
        <v>3286</v>
      </c>
      <c r="J240" s="42"/>
      <c r="K240" s="42"/>
      <c r="L240" s="353">
        <v>43405</v>
      </c>
      <c r="M240" s="163" t="s">
        <v>3648</v>
      </c>
      <c r="N240" s="163"/>
    </row>
    <row r="241" spans="1:14" s="59" customFormat="1" ht="42.75" customHeight="1">
      <c r="A241" s="226">
        <v>173</v>
      </c>
      <c r="B241" s="260"/>
      <c r="C241" s="40" t="s">
        <v>3649</v>
      </c>
      <c r="D241" s="40" t="s">
        <v>622</v>
      </c>
      <c r="E241" s="40" t="s">
        <v>3650</v>
      </c>
      <c r="F241" s="40" t="s">
        <v>3651</v>
      </c>
      <c r="G241" s="40" t="s">
        <v>3652</v>
      </c>
      <c r="H241" s="465">
        <v>8400</v>
      </c>
      <c r="I241" s="42" t="s">
        <v>186</v>
      </c>
      <c r="J241" s="42"/>
      <c r="K241" s="42"/>
      <c r="L241" s="236">
        <v>43372</v>
      </c>
      <c r="M241" s="40" t="s">
        <v>3653</v>
      </c>
      <c r="N241" s="39"/>
    </row>
    <row r="242" spans="1:14" s="59" customFormat="1" ht="42.75" customHeight="1">
      <c r="A242" s="226"/>
      <c r="B242" s="260"/>
      <c r="C242" s="258"/>
      <c r="D242" s="38"/>
      <c r="E242" s="222"/>
      <c r="F242" s="222"/>
      <c r="G242" s="38"/>
      <c r="H242" s="302"/>
      <c r="I242" s="17"/>
      <c r="J242" s="17"/>
      <c r="K242" s="17"/>
      <c r="L242" s="259"/>
      <c r="M242" s="222"/>
      <c r="N242" s="222"/>
    </row>
    <row r="243" spans="1:14" s="59" customFormat="1" ht="42.75" customHeight="1">
      <c r="A243" s="226"/>
      <c r="B243" s="260"/>
      <c r="C243" s="227"/>
      <c r="D243" s="27"/>
      <c r="E243" s="270"/>
      <c r="F243" s="228"/>
      <c r="G243" s="48"/>
      <c r="H243" s="301"/>
      <c r="I243" s="17"/>
      <c r="J243" s="28"/>
      <c r="K243" s="28"/>
      <c r="L243" s="72"/>
      <c r="M243" s="31"/>
      <c r="N243" s="56"/>
    </row>
    <row r="244" spans="1:18" s="45" customFormat="1" ht="42.75" customHeight="1">
      <c r="A244" s="501">
        <v>2.2</v>
      </c>
      <c r="B244" s="502"/>
      <c r="C244" s="99" t="s">
        <v>232</v>
      </c>
      <c r="D244" s="36"/>
      <c r="E244" s="36"/>
      <c r="F244" s="35"/>
      <c r="G244" s="35"/>
      <c r="H244" s="303">
        <f>SUM(H245:H344)</f>
        <v>3018351</v>
      </c>
      <c r="I244" s="25"/>
      <c r="J244" s="25"/>
      <c r="K244" s="25"/>
      <c r="L244" s="36"/>
      <c r="M244" s="36"/>
      <c r="N244" s="37"/>
      <c r="O244" s="66"/>
      <c r="P244" s="66">
        <f>'[1]07'!$R$30</f>
        <v>3171068</v>
      </c>
      <c r="Q244" s="66"/>
      <c r="R244" s="45">
        <v>606</v>
      </c>
    </row>
    <row r="245" spans="1:16" s="127" customFormat="1" ht="45" customHeight="1">
      <c r="A245" s="354">
        <v>1</v>
      </c>
      <c r="B245" s="178"/>
      <c r="C245" s="114" t="s">
        <v>233</v>
      </c>
      <c r="D245" s="87" t="s">
        <v>234</v>
      </c>
      <c r="E245" s="38" t="s">
        <v>235</v>
      </c>
      <c r="F245" s="114" t="s">
        <v>236</v>
      </c>
      <c r="G245" s="114" t="s">
        <v>237</v>
      </c>
      <c r="H245" s="348">
        <v>48789</v>
      </c>
      <c r="I245" s="203" t="s">
        <v>186</v>
      </c>
      <c r="J245" s="124"/>
      <c r="K245" s="124"/>
      <c r="L245" s="75" t="s">
        <v>238</v>
      </c>
      <c r="M245" s="207" t="s">
        <v>239</v>
      </c>
      <c r="N245" s="125"/>
      <c r="O245" s="126"/>
      <c r="P245" s="126" t="e">
        <f>#REF!-P244</f>
        <v>#REF!</v>
      </c>
    </row>
    <row r="246" spans="1:15" s="127" customFormat="1" ht="45" customHeight="1">
      <c r="A246" s="354">
        <v>2</v>
      </c>
      <c r="B246" s="178"/>
      <c r="C246" s="114" t="s">
        <v>240</v>
      </c>
      <c r="D246" s="114" t="s">
        <v>241</v>
      </c>
      <c r="E246" s="38" t="s">
        <v>242</v>
      </c>
      <c r="F246" s="114" t="s">
        <v>243</v>
      </c>
      <c r="G246" s="114" t="s">
        <v>244</v>
      </c>
      <c r="H246" s="355">
        <v>9801</v>
      </c>
      <c r="I246" s="203" t="s">
        <v>186</v>
      </c>
      <c r="J246" s="124"/>
      <c r="K246" s="124"/>
      <c r="L246" s="208" t="s">
        <v>245</v>
      </c>
      <c r="M246" s="183" t="s">
        <v>246</v>
      </c>
      <c r="N246" s="125"/>
      <c r="O246" s="126"/>
    </row>
    <row r="247" spans="1:15" s="127" customFormat="1" ht="45" customHeight="1">
      <c r="A247" s="354">
        <v>3</v>
      </c>
      <c r="B247" s="178"/>
      <c r="C247" s="114" t="s">
        <v>247</v>
      </c>
      <c r="D247" s="114" t="s">
        <v>248</v>
      </c>
      <c r="E247" s="38" t="s">
        <v>249</v>
      </c>
      <c r="F247" s="114" t="s">
        <v>250</v>
      </c>
      <c r="G247" s="114" t="s">
        <v>251</v>
      </c>
      <c r="H247" s="355">
        <v>15000</v>
      </c>
      <c r="I247" s="203" t="s">
        <v>186</v>
      </c>
      <c r="J247" s="124"/>
      <c r="K247" s="124"/>
      <c r="L247" s="98" t="s">
        <v>252</v>
      </c>
      <c r="M247" s="184" t="s">
        <v>253</v>
      </c>
      <c r="N247" s="125"/>
      <c r="O247" s="126"/>
    </row>
    <row r="248" spans="1:15" s="127" customFormat="1" ht="45" customHeight="1">
      <c r="A248" s="354">
        <v>4</v>
      </c>
      <c r="B248" s="178"/>
      <c r="C248" s="114" t="s">
        <v>254</v>
      </c>
      <c r="D248" s="114" t="s">
        <v>241</v>
      </c>
      <c r="E248" s="38" t="s">
        <v>255</v>
      </c>
      <c r="F248" s="114" t="s">
        <v>256</v>
      </c>
      <c r="G248" s="114" t="s">
        <v>257</v>
      </c>
      <c r="H248" s="355">
        <v>20000</v>
      </c>
      <c r="I248" s="203" t="s">
        <v>186</v>
      </c>
      <c r="J248" s="124"/>
      <c r="K248" s="124"/>
      <c r="L248" s="209" t="s">
        <v>245</v>
      </c>
      <c r="M248" s="185" t="s">
        <v>258</v>
      </c>
      <c r="N248" s="125"/>
      <c r="O248" s="126"/>
    </row>
    <row r="249" spans="1:116" s="118" customFormat="1" ht="45" customHeight="1">
      <c r="A249" s="354">
        <v>5</v>
      </c>
      <c r="B249" s="115"/>
      <c r="C249" s="114" t="s">
        <v>259</v>
      </c>
      <c r="D249" s="114" t="s">
        <v>241</v>
      </c>
      <c r="E249" s="38" t="s">
        <v>260</v>
      </c>
      <c r="F249" s="114" t="s">
        <v>261</v>
      </c>
      <c r="G249" s="114" t="s">
        <v>262</v>
      </c>
      <c r="H249" s="355">
        <v>10000</v>
      </c>
      <c r="I249" s="203" t="s">
        <v>186</v>
      </c>
      <c r="J249" s="115"/>
      <c r="K249" s="76"/>
      <c r="L249" s="208" t="s">
        <v>245</v>
      </c>
      <c r="M249" s="185" t="s">
        <v>263</v>
      </c>
      <c r="N249" s="128"/>
      <c r="O249" s="47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</row>
    <row r="250" spans="1:116" s="118" customFormat="1" ht="45" customHeight="1">
      <c r="A250" s="354">
        <v>6</v>
      </c>
      <c r="B250" s="75"/>
      <c r="C250" s="114" t="s">
        <v>264</v>
      </c>
      <c r="D250" s="114" t="s">
        <v>265</v>
      </c>
      <c r="E250" s="38" t="s">
        <v>266</v>
      </c>
      <c r="F250" s="114" t="s">
        <v>267</v>
      </c>
      <c r="G250" s="114" t="s">
        <v>268</v>
      </c>
      <c r="H250" s="355">
        <v>15000</v>
      </c>
      <c r="I250" s="203" t="s">
        <v>186</v>
      </c>
      <c r="J250" s="75"/>
      <c r="K250" s="76"/>
      <c r="L250" s="75" t="s">
        <v>269</v>
      </c>
      <c r="M250" s="185" t="s">
        <v>270</v>
      </c>
      <c r="N250" s="128"/>
      <c r="O250" s="47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</row>
    <row r="251" spans="1:116" s="118" customFormat="1" ht="45" customHeight="1">
      <c r="A251" s="354">
        <v>7</v>
      </c>
      <c r="B251" s="75"/>
      <c r="C251" s="114" t="s">
        <v>271</v>
      </c>
      <c r="D251" s="114" t="s">
        <v>272</v>
      </c>
      <c r="E251" s="38" t="s">
        <v>273</v>
      </c>
      <c r="F251" s="114" t="s">
        <v>274</v>
      </c>
      <c r="G251" s="114" t="s">
        <v>2938</v>
      </c>
      <c r="H251" s="355">
        <v>4650</v>
      </c>
      <c r="I251" s="203" t="s">
        <v>186</v>
      </c>
      <c r="J251" s="75"/>
      <c r="K251" s="76"/>
      <c r="L251" s="98">
        <v>43270</v>
      </c>
      <c r="M251" s="185" t="s">
        <v>275</v>
      </c>
      <c r="N251" s="128"/>
      <c r="O251" s="47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29"/>
      <c r="DF251" s="129"/>
      <c r="DG251" s="129"/>
      <c r="DH251" s="129"/>
      <c r="DI251" s="129"/>
      <c r="DJ251" s="129"/>
      <c r="DK251" s="129"/>
      <c r="DL251" s="129"/>
    </row>
    <row r="252" spans="1:116" s="118" customFormat="1" ht="45" customHeight="1">
      <c r="A252" s="354">
        <v>8</v>
      </c>
      <c r="B252" s="75"/>
      <c r="C252" s="114" t="s">
        <v>271</v>
      </c>
      <c r="D252" s="114" t="s">
        <v>272</v>
      </c>
      <c r="E252" s="38" t="s">
        <v>276</v>
      </c>
      <c r="F252" s="114" t="s">
        <v>277</v>
      </c>
      <c r="G252" s="114" t="s">
        <v>2939</v>
      </c>
      <c r="H252" s="355">
        <v>4900</v>
      </c>
      <c r="I252" s="203" t="s">
        <v>186</v>
      </c>
      <c r="J252" s="75"/>
      <c r="K252" s="76"/>
      <c r="L252" s="98">
        <v>43270</v>
      </c>
      <c r="M252" s="185" t="s">
        <v>278</v>
      </c>
      <c r="N252" s="128"/>
      <c r="O252" s="47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29"/>
      <c r="DF252" s="129"/>
      <c r="DG252" s="129"/>
      <c r="DH252" s="129"/>
      <c r="DI252" s="129"/>
      <c r="DJ252" s="129"/>
      <c r="DK252" s="129"/>
      <c r="DL252" s="129"/>
    </row>
    <row r="253" spans="1:116" s="118" customFormat="1" ht="45" customHeight="1">
      <c r="A253" s="354">
        <v>9</v>
      </c>
      <c r="B253" s="75"/>
      <c r="C253" s="114" t="s">
        <v>280</v>
      </c>
      <c r="D253" s="114" t="s">
        <v>241</v>
      </c>
      <c r="E253" s="38" t="s">
        <v>281</v>
      </c>
      <c r="F253" s="114" t="s">
        <v>282</v>
      </c>
      <c r="G253" s="114" t="s">
        <v>283</v>
      </c>
      <c r="H253" s="355">
        <v>5178</v>
      </c>
      <c r="I253" s="203" t="s">
        <v>186</v>
      </c>
      <c r="J253" s="75"/>
      <c r="K253" s="76"/>
      <c r="L253" s="208" t="s">
        <v>279</v>
      </c>
      <c r="M253" s="185" t="s">
        <v>284</v>
      </c>
      <c r="N253" s="128"/>
      <c r="O253" s="47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</row>
    <row r="254" spans="1:116" s="118" customFormat="1" ht="45" customHeight="1">
      <c r="A254" s="354">
        <v>10</v>
      </c>
      <c r="B254" s="75"/>
      <c r="C254" s="114" t="s">
        <v>286</v>
      </c>
      <c r="D254" s="114" t="s">
        <v>287</v>
      </c>
      <c r="E254" s="38" t="s">
        <v>288</v>
      </c>
      <c r="F254" s="114" t="s">
        <v>289</v>
      </c>
      <c r="G254" s="114" t="s">
        <v>290</v>
      </c>
      <c r="H254" s="355">
        <v>5200</v>
      </c>
      <c r="I254" s="203" t="s">
        <v>186</v>
      </c>
      <c r="J254" s="75"/>
      <c r="K254" s="76"/>
      <c r="L254" s="98" t="s">
        <v>269</v>
      </c>
      <c r="M254" s="185" t="s">
        <v>291</v>
      </c>
      <c r="N254" s="128"/>
      <c r="O254" s="47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DI254" s="129"/>
      <c r="DJ254" s="129"/>
      <c r="DK254" s="129"/>
      <c r="DL254" s="129"/>
    </row>
    <row r="255" spans="1:116" s="118" customFormat="1" ht="45" customHeight="1">
      <c r="A255" s="354">
        <v>11</v>
      </c>
      <c r="B255" s="75"/>
      <c r="C255" s="114" t="s">
        <v>292</v>
      </c>
      <c r="D255" s="114" t="s">
        <v>293</v>
      </c>
      <c r="E255" s="167" t="s">
        <v>294</v>
      </c>
      <c r="F255" s="116" t="s">
        <v>295</v>
      </c>
      <c r="G255" s="114" t="s">
        <v>296</v>
      </c>
      <c r="H255" s="355">
        <v>3000</v>
      </c>
      <c r="I255" s="203" t="s">
        <v>186</v>
      </c>
      <c r="J255" s="75"/>
      <c r="K255" s="76"/>
      <c r="L255" s="76" t="s">
        <v>269</v>
      </c>
      <c r="M255" s="185" t="s">
        <v>297</v>
      </c>
      <c r="N255" s="128"/>
      <c r="O255" s="47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29"/>
      <c r="DF255" s="129"/>
      <c r="DG255" s="129"/>
      <c r="DH255" s="129"/>
      <c r="DI255" s="129"/>
      <c r="DJ255" s="129"/>
      <c r="DK255" s="129"/>
      <c r="DL255" s="129"/>
    </row>
    <row r="256" spans="1:116" s="118" customFormat="1" ht="45" customHeight="1">
      <c r="A256" s="354">
        <v>12</v>
      </c>
      <c r="B256" s="75"/>
      <c r="C256" s="114" t="s">
        <v>298</v>
      </c>
      <c r="D256" s="114" t="s">
        <v>299</v>
      </c>
      <c r="E256" s="38" t="s">
        <v>300</v>
      </c>
      <c r="F256" s="114" t="s">
        <v>301</v>
      </c>
      <c r="G256" s="114" t="s">
        <v>2694</v>
      </c>
      <c r="H256" s="355">
        <v>11289</v>
      </c>
      <c r="I256" s="203" t="s">
        <v>186</v>
      </c>
      <c r="J256" s="75"/>
      <c r="K256" s="76"/>
      <c r="L256" s="186" t="s">
        <v>269</v>
      </c>
      <c r="M256" s="187" t="s">
        <v>302</v>
      </c>
      <c r="N256" s="128"/>
      <c r="O256" s="47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</row>
    <row r="257" spans="1:116" s="267" customFormat="1" ht="45" customHeight="1">
      <c r="A257" s="356">
        <v>13</v>
      </c>
      <c r="B257" s="117"/>
      <c r="C257" s="87" t="s">
        <v>1966</v>
      </c>
      <c r="D257" s="87" t="s">
        <v>1263</v>
      </c>
      <c r="E257" s="27" t="s">
        <v>1264</v>
      </c>
      <c r="F257" s="87" t="s">
        <v>1265</v>
      </c>
      <c r="G257" s="87" t="s">
        <v>1266</v>
      </c>
      <c r="H257" s="355">
        <v>8477</v>
      </c>
      <c r="I257" s="204" t="s">
        <v>186</v>
      </c>
      <c r="J257" s="117"/>
      <c r="K257" s="87"/>
      <c r="L257" s="188">
        <v>43301</v>
      </c>
      <c r="M257" s="189" t="s">
        <v>1267</v>
      </c>
      <c r="N257" s="266"/>
      <c r="O257" s="48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</row>
    <row r="258" spans="1:15" s="118" customFormat="1" ht="45" customHeight="1">
      <c r="A258" s="354">
        <v>14</v>
      </c>
      <c r="B258" s="75"/>
      <c r="C258" s="114" t="s">
        <v>304</v>
      </c>
      <c r="D258" s="114" t="s">
        <v>305</v>
      </c>
      <c r="E258" s="38" t="s">
        <v>306</v>
      </c>
      <c r="F258" s="114" t="s">
        <v>307</v>
      </c>
      <c r="G258" s="114" t="s">
        <v>308</v>
      </c>
      <c r="H258" s="357">
        <v>675</v>
      </c>
      <c r="I258" s="203" t="s">
        <v>186</v>
      </c>
      <c r="J258" s="76"/>
      <c r="K258" s="76"/>
      <c r="L258" s="186" t="s">
        <v>238</v>
      </c>
      <c r="M258" s="187" t="s">
        <v>309</v>
      </c>
      <c r="N258" s="128"/>
      <c r="O258" s="479"/>
    </row>
    <row r="259" spans="1:15" s="118" customFormat="1" ht="45" customHeight="1">
      <c r="A259" s="354">
        <v>15</v>
      </c>
      <c r="B259" s="202"/>
      <c r="C259" s="114" t="s">
        <v>310</v>
      </c>
      <c r="D259" s="114" t="s">
        <v>311</v>
      </c>
      <c r="E259" s="38" t="s">
        <v>312</v>
      </c>
      <c r="F259" s="114" t="s">
        <v>313</v>
      </c>
      <c r="G259" s="114" t="s">
        <v>314</v>
      </c>
      <c r="H259" s="355">
        <v>1500</v>
      </c>
      <c r="I259" s="203" t="s">
        <v>186</v>
      </c>
      <c r="J259" s="131"/>
      <c r="K259" s="76"/>
      <c r="L259" s="186" t="s">
        <v>315</v>
      </c>
      <c r="M259" s="187" t="s">
        <v>316</v>
      </c>
      <c r="N259" s="128"/>
      <c r="O259" s="479"/>
    </row>
    <row r="260" spans="1:15" s="118" customFormat="1" ht="45" customHeight="1">
      <c r="A260" s="354">
        <v>16</v>
      </c>
      <c r="B260" s="202"/>
      <c r="C260" s="114" t="s">
        <v>317</v>
      </c>
      <c r="D260" s="114" t="s">
        <v>318</v>
      </c>
      <c r="E260" s="38" t="s">
        <v>319</v>
      </c>
      <c r="F260" s="114" t="s">
        <v>320</v>
      </c>
      <c r="G260" s="114" t="s">
        <v>321</v>
      </c>
      <c r="H260" s="355">
        <v>10204</v>
      </c>
      <c r="I260" s="203" t="s">
        <v>186</v>
      </c>
      <c r="J260" s="131"/>
      <c r="K260" s="76"/>
      <c r="L260" s="186" t="s">
        <v>322</v>
      </c>
      <c r="M260" s="187" t="s">
        <v>323</v>
      </c>
      <c r="N260" s="128"/>
      <c r="O260" s="479"/>
    </row>
    <row r="261" spans="1:15" s="118" customFormat="1" ht="45" customHeight="1">
      <c r="A261" s="354">
        <v>17</v>
      </c>
      <c r="B261" s="202"/>
      <c r="C261" s="114" t="s">
        <v>324</v>
      </c>
      <c r="D261" s="114" t="s">
        <v>325</v>
      </c>
      <c r="E261" s="38" t="s">
        <v>326</v>
      </c>
      <c r="F261" s="114" t="s">
        <v>327</v>
      </c>
      <c r="G261" s="114" t="s">
        <v>328</v>
      </c>
      <c r="H261" s="355">
        <v>8000</v>
      </c>
      <c r="I261" s="203" t="s">
        <v>186</v>
      </c>
      <c r="J261" s="131"/>
      <c r="K261" s="76"/>
      <c r="L261" s="190" t="s">
        <v>329</v>
      </c>
      <c r="M261" s="187" t="s">
        <v>330</v>
      </c>
      <c r="N261" s="128"/>
      <c r="O261" s="480"/>
    </row>
    <row r="262" spans="1:15" s="118" customFormat="1" ht="45" customHeight="1">
      <c r="A262" s="354">
        <v>18</v>
      </c>
      <c r="B262" s="202"/>
      <c r="C262" s="114" t="s">
        <v>331</v>
      </c>
      <c r="D262" s="114" t="s">
        <v>332</v>
      </c>
      <c r="E262" s="38" t="s">
        <v>333</v>
      </c>
      <c r="F262" s="114" t="s">
        <v>334</v>
      </c>
      <c r="G262" s="114" t="s">
        <v>335</v>
      </c>
      <c r="H262" s="355">
        <v>4055</v>
      </c>
      <c r="I262" s="203" t="s">
        <v>186</v>
      </c>
      <c r="J262" s="131"/>
      <c r="K262" s="76"/>
      <c r="L262" s="186" t="s">
        <v>831</v>
      </c>
      <c r="M262" s="187" t="s">
        <v>336</v>
      </c>
      <c r="N262" s="128"/>
      <c r="O262" s="479"/>
    </row>
    <row r="263" spans="1:15" s="118" customFormat="1" ht="45" customHeight="1">
      <c r="A263" s="354">
        <v>19</v>
      </c>
      <c r="B263" s="202"/>
      <c r="C263" s="114" t="s">
        <v>337</v>
      </c>
      <c r="D263" s="114" t="s">
        <v>338</v>
      </c>
      <c r="E263" s="38" t="s">
        <v>339</v>
      </c>
      <c r="F263" s="114" t="s">
        <v>340</v>
      </c>
      <c r="G263" s="114" t="s">
        <v>341</v>
      </c>
      <c r="H263" s="355">
        <v>18800</v>
      </c>
      <c r="I263" s="203" t="s">
        <v>186</v>
      </c>
      <c r="J263" s="131"/>
      <c r="K263" s="76"/>
      <c r="L263" s="186" t="s">
        <v>831</v>
      </c>
      <c r="M263" s="187" t="s">
        <v>342</v>
      </c>
      <c r="N263" s="128"/>
      <c r="O263" s="479"/>
    </row>
    <row r="264" spans="1:15" s="118" customFormat="1" ht="45" customHeight="1">
      <c r="A264" s="354">
        <v>20</v>
      </c>
      <c r="B264" s="202"/>
      <c r="C264" s="114" t="s">
        <v>343</v>
      </c>
      <c r="D264" s="114" t="s">
        <v>344</v>
      </c>
      <c r="E264" s="38" t="s">
        <v>345</v>
      </c>
      <c r="F264" s="114" t="s">
        <v>346</v>
      </c>
      <c r="G264" s="114" t="s">
        <v>347</v>
      </c>
      <c r="H264" s="355">
        <v>28300</v>
      </c>
      <c r="I264" s="203" t="s">
        <v>186</v>
      </c>
      <c r="J264" s="131"/>
      <c r="K264" s="76"/>
      <c r="L264" s="186" t="s">
        <v>832</v>
      </c>
      <c r="M264" s="187" t="s">
        <v>348</v>
      </c>
      <c r="N264" s="128"/>
      <c r="O264" s="479"/>
    </row>
    <row r="265" spans="1:15" s="122" customFormat="1" ht="45" customHeight="1">
      <c r="A265" s="354">
        <v>21</v>
      </c>
      <c r="B265" s="202"/>
      <c r="C265" s="114" t="s">
        <v>349</v>
      </c>
      <c r="D265" s="114" t="s">
        <v>350</v>
      </c>
      <c r="E265" s="38" t="s">
        <v>351</v>
      </c>
      <c r="F265" s="114" t="s">
        <v>352</v>
      </c>
      <c r="G265" s="114" t="s">
        <v>257</v>
      </c>
      <c r="H265" s="355">
        <v>20000</v>
      </c>
      <c r="I265" s="203" t="s">
        <v>186</v>
      </c>
      <c r="J265" s="116"/>
      <c r="K265" s="114"/>
      <c r="L265" s="186" t="s">
        <v>832</v>
      </c>
      <c r="M265" s="187" t="s">
        <v>353</v>
      </c>
      <c r="N265" s="132"/>
      <c r="O265" s="479"/>
    </row>
    <row r="266" spans="1:15" s="118" customFormat="1" ht="45" customHeight="1">
      <c r="A266" s="354">
        <v>22</v>
      </c>
      <c r="B266" s="202"/>
      <c r="C266" s="114" t="s">
        <v>354</v>
      </c>
      <c r="D266" s="114" t="s">
        <v>355</v>
      </c>
      <c r="E266" s="38" t="s">
        <v>356</v>
      </c>
      <c r="F266" s="114" t="s">
        <v>357</v>
      </c>
      <c r="G266" s="114" t="s">
        <v>358</v>
      </c>
      <c r="H266" s="355">
        <v>2000</v>
      </c>
      <c r="I266" s="203" t="s">
        <v>186</v>
      </c>
      <c r="J266" s="131"/>
      <c r="K266" s="76"/>
      <c r="L266" s="186" t="s">
        <v>832</v>
      </c>
      <c r="M266" s="187" t="s">
        <v>359</v>
      </c>
      <c r="N266" s="128"/>
      <c r="O266" s="479"/>
    </row>
    <row r="267" spans="1:15" s="118" customFormat="1" ht="45" customHeight="1">
      <c r="A267" s="354">
        <v>23</v>
      </c>
      <c r="B267" s="202"/>
      <c r="C267" s="114" t="s">
        <v>360</v>
      </c>
      <c r="D267" s="114" t="s">
        <v>361</v>
      </c>
      <c r="E267" s="38" t="s">
        <v>362</v>
      </c>
      <c r="F267" s="114" t="s">
        <v>363</v>
      </c>
      <c r="G267" s="114" t="s">
        <v>364</v>
      </c>
      <c r="H267" s="355">
        <v>2425</v>
      </c>
      <c r="I267" s="203" t="s">
        <v>186</v>
      </c>
      <c r="J267" s="131"/>
      <c r="K267" s="76"/>
      <c r="L267" s="186" t="s">
        <v>365</v>
      </c>
      <c r="M267" s="187" t="s">
        <v>366</v>
      </c>
      <c r="N267" s="128"/>
      <c r="O267" s="479"/>
    </row>
    <row r="268" spans="1:15" s="118" customFormat="1" ht="45" customHeight="1">
      <c r="A268" s="354">
        <v>24</v>
      </c>
      <c r="B268" s="202"/>
      <c r="C268" s="114" t="s">
        <v>367</v>
      </c>
      <c r="D268" s="114" t="s">
        <v>368</v>
      </c>
      <c r="E268" s="38" t="s">
        <v>369</v>
      </c>
      <c r="F268" s="114" t="s">
        <v>370</v>
      </c>
      <c r="G268" s="114" t="s">
        <v>371</v>
      </c>
      <c r="H268" s="355">
        <v>10100</v>
      </c>
      <c r="I268" s="203" t="s">
        <v>186</v>
      </c>
      <c r="J268" s="131"/>
      <c r="K268" s="76"/>
      <c r="L268" s="186" t="s">
        <v>365</v>
      </c>
      <c r="M268" s="187" t="s">
        <v>372</v>
      </c>
      <c r="N268" s="128"/>
      <c r="O268" s="479"/>
    </row>
    <row r="269" spans="1:15" s="118" customFormat="1" ht="45" customHeight="1">
      <c r="A269" s="354">
        <v>25</v>
      </c>
      <c r="B269" s="202"/>
      <c r="C269" s="114" t="s">
        <v>271</v>
      </c>
      <c r="D269" s="114" t="s">
        <v>373</v>
      </c>
      <c r="E269" s="38" t="s">
        <v>374</v>
      </c>
      <c r="F269" s="114" t="s">
        <v>375</v>
      </c>
      <c r="G269" s="114" t="s">
        <v>376</v>
      </c>
      <c r="H269" s="355">
        <v>9520</v>
      </c>
      <c r="I269" s="203" t="s">
        <v>186</v>
      </c>
      <c r="J269" s="131"/>
      <c r="K269" s="76"/>
      <c r="L269" s="186" t="s">
        <v>365</v>
      </c>
      <c r="M269" s="187" t="s">
        <v>377</v>
      </c>
      <c r="N269" s="128"/>
      <c r="O269" s="479"/>
    </row>
    <row r="270" spans="1:15" s="118" customFormat="1" ht="45" customHeight="1">
      <c r="A270" s="354">
        <v>26</v>
      </c>
      <c r="B270" s="202"/>
      <c r="C270" s="114" t="s">
        <v>378</v>
      </c>
      <c r="D270" s="114" t="s">
        <v>379</v>
      </c>
      <c r="E270" s="38" t="s">
        <v>380</v>
      </c>
      <c r="F270" s="114" t="s">
        <v>381</v>
      </c>
      <c r="G270" s="114" t="s">
        <v>382</v>
      </c>
      <c r="H270" s="355">
        <v>5000</v>
      </c>
      <c r="I270" s="203" t="s">
        <v>186</v>
      </c>
      <c r="J270" s="131"/>
      <c r="K270" s="76"/>
      <c r="L270" s="186" t="s">
        <v>365</v>
      </c>
      <c r="M270" s="187" t="s">
        <v>383</v>
      </c>
      <c r="N270" s="128"/>
      <c r="O270" s="479"/>
    </row>
    <row r="271" spans="1:15" s="118" customFormat="1" ht="45" customHeight="1">
      <c r="A271" s="354">
        <v>27</v>
      </c>
      <c r="B271" s="202"/>
      <c r="C271" s="114" t="s">
        <v>384</v>
      </c>
      <c r="D271" s="114" t="s">
        <v>385</v>
      </c>
      <c r="E271" s="38" t="s">
        <v>386</v>
      </c>
      <c r="F271" s="114" t="s">
        <v>387</v>
      </c>
      <c r="G271" s="114" t="s">
        <v>388</v>
      </c>
      <c r="H271" s="355">
        <v>4229</v>
      </c>
      <c r="I271" s="203" t="s">
        <v>186</v>
      </c>
      <c r="J271" s="131"/>
      <c r="K271" s="76"/>
      <c r="L271" s="186" t="s">
        <v>365</v>
      </c>
      <c r="M271" s="187" t="s">
        <v>389</v>
      </c>
      <c r="N271" s="128"/>
      <c r="O271" s="479"/>
    </row>
    <row r="272" spans="1:15" s="118" customFormat="1" ht="45" customHeight="1">
      <c r="A272" s="354">
        <v>28</v>
      </c>
      <c r="B272" s="202"/>
      <c r="C272" s="114" t="s">
        <v>390</v>
      </c>
      <c r="D272" s="114" t="s">
        <v>385</v>
      </c>
      <c r="E272" s="38" t="s">
        <v>391</v>
      </c>
      <c r="F272" s="114" t="s">
        <v>392</v>
      </c>
      <c r="G272" s="114" t="s">
        <v>393</v>
      </c>
      <c r="H272" s="355">
        <v>4360</v>
      </c>
      <c r="I272" s="203" t="s">
        <v>186</v>
      </c>
      <c r="J272" s="131"/>
      <c r="K272" s="76"/>
      <c r="L272" s="186" t="s">
        <v>365</v>
      </c>
      <c r="M272" s="187" t="s">
        <v>394</v>
      </c>
      <c r="N272" s="128"/>
      <c r="O272" s="479"/>
    </row>
    <row r="273" spans="1:15" s="118" customFormat="1" ht="45" customHeight="1">
      <c r="A273" s="354">
        <v>29</v>
      </c>
      <c r="B273" s="202"/>
      <c r="C273" s="114" t="s">
        <v>395</v>
      </c>
      <c r="D273" s="114" t="s">
        <v>396</v>
      </c>
      <c r="E273" s="38" t="s">
        <v>397</v>
      </c>
      <c r="F273" s="114" t="s">
        <v>398</v>
      </c>
      <c r="G273" s="114" t="s">
        <v>399</v>
      </c>
      <c r="H273" s="355">
        <v>22473</v>
      </c>
      <c r="I273" s="203" t="s">
        <v>186</v>
      </c>
      <c r="J273" s="131"/>
      <c r="K273" s="76"/>
      <c r="L273" s="186" t="s">
        <v>365</v>
      </c>
      <c r="M273" s="187" t="s">
        <v>400</v>
      </c>
      <c r="N273" s="128"/>
      <c r="O273" s="479"/>
    </row>
    <row r="274" spans="1:15" s="118" customFormat="1" ht="45" customHeight="1">
      <c r="A274" s="354">
        <v>30</v>
      </c>
      <c r="B274" s="202"/>
      <c r="C274" s="114" t="s">
        <v>401</v>
      </c>
      <c r="D274" s="114" t="s">
        <v>402</v>
      </c>
      <c r="E274" s="38" t="s">
        <v>403</v>
      </c>
      <c r="F274" s="114" t="s">
        <v>404</v>
      </c>
      <c r="G274" s="114" t="s">
        <v>405</v>
      </c>
      <c r="H274" s="355">
        <v>16990</v>
      </c>
      <c r="I274" s="203" t="s">
        <v>186</v>
      </c>
      <c r="J274" s="131"/>
      <c r="K274" s="76"/>
      <c r="L274" s="186" t="s">
        <v>365</v>
      </c>
      <c r="M274" s="187" t="s">
        <v>406</v>
      </c>
      <c r="N274" s="128"/>
      <c r="O274" s="479"/>
    </row>
    <row r="275" spans="1:15" s="118" customFormat="1" ht="45" customHeight="1">
      <c r="A275" s="354">
        <v>31</v>
      </c>
      <c r="B275" s="202"/>
      <c r="C275" s="114" t="s">
        <v>407</v>
      </c>
      <c r="D275" s="114" t="s">
        <v>408</v>
      </c>
      <c r="E275" s="38" t="s">
        <v>409</v>
      </c>
      <c r="F275" s="114" t="s">
        <v>410</v>
      </c>
      <c r="G275" s="114" t="s">
        <v>411</v>
      </c>
      <c r="H275" s="355">
        <v>14000</v>
      </c>
      <c r="I275" s="203" t="s">
        <v>186</v>
      </c>
      <c r="J275" s="131"/>
      <c r="K275" s="76"/>
      <c r="L275" s="186" t="s">
        <v>365</v>
      </c>
      <c r="M275" s="191" t="s">
        <v>412</v>
      </c>
      <c r="N275" s="128"/>
      <c r="O275" s="479"/>
    </row>
    <row r="276" spans="1:15" s="118" customFormat="1" ht="45" customHeight="1">
      <c r="A276" s="354">
        <v>32</v>
      </c>
      <c r="B276" s="202"/>
      <c r="C276" s="114" t="s">
        <v>837</v>
      </c>
      <c r="D276" s="114" t="s">
        <v>413</v>
      </c>
      <c r="E276" s="38" t="s">
        <v>414</v>
      </c>
      <c r="F276" s="114" t="s">
        <v>415</v>
      </c>
      <c r="G276" s="114" t="s">
        <v>416</v>
      </c>
      <c r="H276" s="355">
        <v>1525</v>
      </c>
      <c r="I276" s="203" t="s">
        <v>186</v>
      </c>
      <c r="J276" s="131"/>
      <c r="K276" s="76"/>
      <c r="L276" s="186" t="s">
        <v>365</v>
      </c>
      <c r="M276" s="191" t="s">
        <v>417</v>
      </c>
      <c r="N276" s="128"/>
      <c r="O276" s="479"/>
    </row>
    <row r="277" spans="1:15" s="118" customFormat="1" ht="45" customHeight="1">
      <c r="A277" s="356">
        <v>33</v>
      </c>
      <c r="B277" s="202"/>
      <c r="C277" s="87" t="s">
        <v>3583</v>
      </c>
      <c r="D277" s="87" t="s">
        <v>385</v>
      </c>
      <c r="E277" s="27" t="s">
        <v>418</v>
      </c>
      <c r="F277" s="87" t="s">
        <v>419</v>
      </c>
      <c r="G277" s="87" t="s">
        <v>2695</v>
      </c>
      <c r="H277" s="355">
        <v>400</v>
      </c>
      <c r="I277" s="203" t="s">
        <v>186</v>
      </c>
      <c r="J277" s="131"/>
      <c r="K277" s="76"/>
      <c r="L277" s="188" t="s">
        <v>420</v>
      </c>
      <c r="M277" s="191" t="s">
        <v>2696</v>
      </c>
      <c r="N277" s="128"/>
      <c r="O277" s="479"/>
    </row>
    <row r="278" spans="1:15" s="118" customFormat="1" ht="45" customHeight="1">
      <c r="A278" s="354">
        <v>34</v>
      </c>
      <c r="B278" s="202"/>
      <c r="C278" s="114" t="s">
        <v>421</v>
      </c>
      <c r="D278" s="114" t="s">
        <v>422</v>
      </c>
      <c r="E278" s="38" t="s">
        <v>423</v>
      </c>
      <c r="F278" s="114" t="s">
        <v>424</v>
      </c>
      <c r="G278" s="114" t="s">
        <v>425</v>
      </c>
      <c r="H278" s="355">
        <v>8227</v>
      </c>
      <c r="I278" s="203" t="s">
        <v>186</v>
      </c>
      <c r="J278" s="131"/>
      <c r="K278" s="76"/>
      <c r="L278" s="186" t="s">
        <v>426</v>
      </c>
      <c r="M278" s="187" t="s">
        <v>427</v>
      </c>
      <c r="N278" s="128"/>
      <c r="O278" s="479"/>
    </row>
    <row r="279" spans="1:15" s="118" customFormat="1" ht="45" customHeight="1">
      <c r="A279" s="555">
        <v>35</v>
      </c>
      <c r="B279" s="202"/>
      <c r="C279" s="114" t="s">
        <v>428</v>
      </c>
      <c r="D279" s="114" t="s">
        <v>429</v>
      </c>
      <c r="E279" s="38" t="s">
        <v>430</v>
      </c>
      <c r="F279" s="114" t="s">
        <v>431</v>
      </c>
      <c r="G279" s="114" t="s">
        <v>432</v>
      </c>
      <c r="H279" s="355">
        <v>1000</v>
      </c>
      <c r="I279" s="203" t="s">
        <v>186</v>
      </c>
      <c r="J279" s="131"/>
      <c r="K279" s="76"/>
      <c r="L279" s="186" t="s">
        <v>426</v>
      </c>
      <c r="M279" s="187" t="s">
        <v>433</v>
      </c>
      <c r="N279" s="128"/>
      <c r="O279" s="479"/>
    </row>
    <row r="280" spans="1:15" s="118" customFormat="1" ht="45" customHeight="1">
      <c r="A280" s="556"/>
      <c r="B280" s="202"/>
      <c r="C280" s="114" t="s">
        <v>434</v>
      </c>
      <c r="D280" s="114" t="s">
        <v>435</v>
      </c>
      <c r="E280" s="38" t="s">
        <v>430</v>
      </c>
      <c r="F280" s="114" t="s">
        <v>431</v>
      </c>
      <c r="G280" s="114" t="s">
        <v>432</v>
      </c>
      <c r="H280" s="355">
        <v>1000</v>
      </c>
      <c r="I280" s="203" t="s">
        <v>186</v>
      </c>
      <c r="J280" s="131"/>
      <c r="K280" s="76"/>
      <c r="L280" s="186" t="s">
        <v>426</v>
      </c>
      <c r="M280" s="187" t="s">
        <v>436</v>
      </c>
      <c r="N280" s="128"/>
      <c r="O280" s="479"/>
    </row>
    <row r="281" spans="1:15" s="118" customFormat="1" ht="45" customHeight="1">
      <c r="A281" s="550">
        <v>36</v>
      </c>
      <c r="B281" s="202"/>
      <c r="C281" s="114" t="s">
        <v>437</v>
      </c>
      <c r="D281" s="114" t="s">
        <v>422</v>
      </c>
      <c r="E281" s="38" t="s">
        <v>438</v>
      </c>
      <c r="F281" s="114" t="s">
        <v>439</v>
      </c>
      <c r="G281" s="114" t="s">
        <v>440</v>
      </c>
      <c r="H281" s="355">
        <v>6100</v>
      </c>
      <c r="I281" s="203" t="s">
        <v>186</v>
      </c>
      <c r="J281" s="131"/>
      <c r="K281" s="76"/>
      <c r="L281" s="186" t="s">
        <v>426</v>
      </c>
      <c r="M281" s="187" t="s">
        <v>441</v>
      </c>
      <c r="N281" s="128"/>
      <c r="O281" s="479"/>
    </row>
    <row r="282" spans="1:15" s="118" customFormat="1" ht="45" customHeight="1">
      <c r="A282" s="551"/>
      <c r="B282" s="202"/>
      <c r="C282" s="114" t="s">
        <v>428</v>
      </c>
      <c r="D282" s="114" t="s">
        <v>422</v>
      </c>
      <c r="E282" s="38" t="s">
        <v>438</v>
      </c>
      <c r="F282" s="114" t="s">
        <v>439</v>
      </c>
      <c r="G282" s="114" t="s">
        <v>830</v>
      </c>
      <c r="H282" s="355">
        <v>5000</v>
      </c>
      <c r="I282" s="203" t="s">
        <v>186</v>
      </c>
      <c r="J282" s="131"/>
      <c r="K282" s="76"/>
      <c r="L282" s="186" t="s">
        <v>426</v>
      </c>
      <c r="M282" s="187" t="s">
        <v>442</v>
      </c>
      <c r="N282" s="128"/>
      <c r="O282" s="479"/>
    </row>
    <row r="283" spans="1:15" s="118" customFormat="1" ht="45" customHeight="1">
      <c r="A283" s="354">
        <v>37</v>
      </c>
      <c r="B283" s="202"/>
      <c r="C283" s="114" t="s">
        <v>443</v>
      </c>
      <c r="D283" s="114" t="s">
        <v>444</v>
      </c>
      <c r="E283" s="38" t="s">
        <v>445</v>
      </c>
      <c r="F283" s="114" t="s">
        <v>446</v>
      </c>
      <c r="G283" s="114" t="s">
        <v>447</v>
      </c>
      <c r="H283" s="355">
        <v>3160</v>
      </c>
      <c r="I283" s="203" t="s">
        <v>186</v>
      </c>
      <c r="J283" s="131"/>
      <c r="K283" s="76"/>
      <c r="L283" s="186" t="s">
        <v>426</v>
      </c>
      <c r="M283" s="187" t="s">
        <v>448</v>
      </c>
      <c r="N283" s="128"/>
      <c r="O283" s="479"/>
    </row>
    <row r="284" spans="1:15" s="118" customFormat="1" ht="45" customHeight="1">
      <c r="A284" s="550">
        <v>38</v>
      </c>
      <c r="B284" s="202"/>
      <c r="C284" s="114" t="s">
        <v>449</v>
      </c>
      <c r="D284" s="114" t="s">
        <v>450</v>
      </c>
      <c r="E284" s="486" t="s">
        <v>451</v>
      </c>
      <c r="F284" s="544" t="s">
        <v>452</v>
      </c>
      <c r="G284" s="114" t="s">
        <v>2697</v>
      </c>
      <c r="H284" s="355">
        <v>17250</v>
      </c>
      <c r="I284" s="203" t="s">
        <v>186</v>
      </c>
      <c r="J284" s="131"/>
      <c r="K284" s="76"/>
      <c r="L284" s="186" t="s">
        <v>177</v>
      </c>
      <c r="M284" s="187" t="s">
        <v>453</v>
      </c>
      <c r="N284" s="128"/>
      <c r="O284" s="479"/>
    </row>
    <row r="285" spans="1:15" s="118" customFormat="1" ht="45" customHeight="1">
      <c r="A285" s="551"/>
      <c r="B285" s="202"/>
      <c r="C285" s="114" t="s">
        <v>454</v>
      </c>
      <c r="D285" s="114" t="s">
        <v>450</v>
      </c>
      <c r="E285" s="552"/>
      <c r="F285" s="545"/>
      <c r="G285" s="114" t="s">
        <v>455</v>
      </c>
      <c r="H285" s="355">
        <v>25385</v>
      </c>
      <c r="I285" s="203" t="s">
        <v>186</v>
      </c>
      <c r="J285" s="131"/>
      <c r="K285" s="76"/>
      <c r="L285" s="186" t="s">
        <v>177</v>
      </c>
      <c r="M285" s="187" t="s">
        <v>456</v>
      </c>
      <c r="N285" s="128"/>
      <c r="O285" s="479"/>
    </row>
    <row r="286" spans="1:15" s="118" customFormat="1" ht="45" customHeight="1">
      <c r="A286" s="203">
        <v>39</v>
      </c>
      <c r="B286" s="202"/>
      <c r="C286" s="114" t="s">
        <v>457</v>
      </c>
      <c r="D286" s="114" t="s">
        <v>422</v>
      </c>
      <c r="E286" s="38" t="s">
        <v>458</v>
      </c>
      <c r="F286" s="114" t="s">
        <v>459</v>
      </c>
      <c r="G286" s="114" t="s">
        <v>460</v>
      </c>
      <c r="H286" s="355">
        <v>3500</v>
      </c>
      <c r="I286" s="203" t="s">
        <v>186</v>
      </c>
      <c r="J286" s="131"/>
      <c r="K286" s="76"/>
      <c r="L286" s="186" t="s">
        <v>426</v>
      </c>
      <c r="M286" s="118" t="s">
        <v>461</v>
      </c>
      <c r="N286" s="128"/>
      <c r="O286" s="479"/>
    </row>
    <row r="287" spans="1:15" s="118" customFormat="1" ht="45" customHeight="1">
      <c r="A287" s="203">
        <v>40</v>
      </c>
      <c r="B287" s="202"/>
      <c r="C287" s="114" t="s">
        <v>462</v>
      </c>
      <c r="D287" s="114" t="s">
        <v>463</v>
      </c>
      <c r="E287" s="38" t="s">
        <v>464</v>
      </c>
      <c r="F287" s="114" t="s">
        <v>465</v>
      </c>
      <c r="G287" s="114" t="s">
        <v>466</v>
      </c>
      <c r="H287" s="355">
        <v>1224</v>
      </c>
      <c r="I287" s="203" t="s">
        <v>186</v>
      </c>
      <c r="J287" s="131"/>
      <c r="K287" s="76"/>
      <c r="L287" s="186" t="s">
        <v>426</v>
      </c>
      <c r="M287" s="187" t="s">
        <v>467</v>
      </c>
      <c r="N287" s="128"/>
      <c r="O287" s="479"/>
    </row>
    <row r="288" spans="1:15" s="118" customFormat="1" ht="45" customHeight="1">
      <c r="A288" s="206">
        <v>41</v>
      </c>
      <c r="B288" s="202"/>
      <c r="C288" s="114" t="s">
        <v>468</v>
      </c>
      <c r="D288" s="114" t="s">
        <v>469</v>
      </c>
      <c r="E288" s="167" t="s">
        <v>470</v>
      </c>
      <c r="F288" s="167" t="s">
        <v>471</v>
      </c>
      <c r="G288" s="114" t="s">
        <v>472</v>
      </c>
      <c r="H288" s="355">
        <v>800</v>
      </c>
      <c r="I288" s="203" t="s">
        <v>186</v>
      </c>
      <c r="J288" s="131"/>
      <c r="K288" s="76"/>
      <c r="L288" s="186" t="s">
        <v>473</v>
      </c>
      <c r="M288" s="187" t="s">
        <v>474</v>
      </c>
      <c r="N288" s="128"/>
      <c r="O288" s="479"/>
    </row>
    <row r="289" spans="1:15" s="118" customFormat="1" ht="45" customHeight="1">
      <c r="A289" s="354">
        <v>42</v>
      </c>
      <c r="B289" s="202"/>
      <c r="C289" s="114" t="s">
        <v>475</v>
      </c>
      <c r="D289" s="114" t="s">
        <v>476</v>
      </c>
      <c r="E289" s="38" t="s">
        <v>477</v>
      </c>
      <c r="F289" s="114" t="s">
        <v>478</v>
      </c>
      <c r="G289" s="114" t="s">
        <v>479</v>
      </c>
      <c r="H289" s="355">
        <v>8165</v>
      </c>
      <c r="I289" s="203" t="s">
        <v>186</v>
      </c>
      <c r="J289" s="131"/>
      <c r="K289" s="76"/>
      <c r="L289" s="186" t="s">
        <v>480</v>
      </c>
      <c r="M289" s="187" t="s">
        <v>481</v>
      </c>
      <c r="N289" s="128"/>
      <c r="O289" s="479"/>
    </row>
    <row r="290" spans="1:15" s="118" customFormat="1" ht="45" customHeight="1">
      <c r="A290" s="354">
        <v>43</v>
      </c>
      <c r="B290" s="202"/>
      <c r="C290" s="114" t="s">
        <v>482</v>
      </c>
      <c r="D290" s="114" t="s">
        <v>483</v>
      </c>
      <c r="E290" s="38" t="s">
        <v>484</v>
      </c>
      <c r="F290" s="114" t="s">
        <v>485</v>
      </c>
      <c r="G290" s="114" t="s">
        <v>486</v>
      </c>
      <c r="H290" s="355">
        <v>5097</v>
      </c>
      <c r="I290" s="203" t="s">
        <v>186</v>
      </c>
      <c r="J290" s="131"/>
      <c r="K290" s="76"/>
      <c r="L290" s="186" t="s">
        <v>480</v>
      </c>
      <c r="M290" s="187" t="s">
        <v>487</v>
      </c>
      <c r="N290" s="128"/>
      <c r="O290" s="479"/>
    </row>
    <row r="291" spans="1:15" s="118" customFormat="1" ht="45" customHeight="1">
      <c r="A291" s="354">
        <v>44</v>
      </c>
      <c r="B291" s="202"/>
      <c r="C291" s="114" t="s">
        <v>488</v>
      </c>
      <c r="D291" s="114" t="s">
        <v>489</v>
      </c>
      <c r="E291" s="38" t="s">
        <v>490</v>
      </c>
      <c r="F291" s="114" t="s">
        <v>491</v>
      </c>
      <c r="G291" s="114" t="s">
        <v>492</v>
      </c>
      <c r="H291" s="355">
        <v>19250</v>
      </c>
      <c r="I291" s="203" t="s">
        <v>186</v>
      </c>
      <c r="J291" s="131"/>
      <c r="K291" s="76"/>
      <c r="L291" s="186" t="s">
        <v>480</v>
      </c>
      <c r="M291" s="187" t="s">
        <v>493</v>
      </c>
      <c r="N291" s="128"/>
      <c r="O291" s="479"/>
    </row>
    <row r="292" spans="1:15" s="118" customFormat="1" ht="45" customHeight="1">
      <c r="A292" s="550">
        <v>45</v>
      </c>
      <c r="B292" s="202"/>
      <c r="C292" s="114" t="s">
        <v>494</v>
      </c>
      <c r="D292" s="114" t="s">
        <v>495</v>
      </c>
      <c r="E292" s="486" t="s">
        <v>496</v>
      </c>
      <c r="F292" s="544" t="s">
        <v>497</v>
      </c>
      <c r="G292" s="114" t="s">
        <v>498</v>
      </c>
      <c r="H292" s="355">
        <v>2440</v>
      </c>
      <c r="I292" s="203" t="s">
        <v>186</v>
      </c>
      <c r="J292" s="131"/>
      <c r="K292" s="76"/>
      <c r="L292" s="186" t="s">
        <v>499</v>
      </c>
      <c r="M292" s="187" t="s">
        <v>500</v>
      </c>
      <c r="N292" s="128"/>
      <c r="O292" s="479"/>
    </row>
    <row r="293" spans="1:15" s="118" customFormat="1" ht="45" customHeight="1">
      <c r="A293" s="551"/>
      <c r="B293" s="202"/>
      <c r="C293" s="114" t="s">
        <v>501</v>
      </c>
      <c r="D293" s="114" t="s">
        <v>495</v>
      </c>
      <c r="E293" s="552"/>
      <c r="F293" s="545"/>
      <c r="G293" s="114" t="s">
        <v>502</v>
      </c>
      <c r="H293" s="355">
        <v>2163</v>
      </c>
      <c r="I293" s="203" t="s">
        <v>186</v>
      </c>
      <c r="J293" s="131"/>
      <c r="K293" s="76"/>
      <c r="L293" s="186" t="s">
        <v>499</v>
      </c>
      <c r="M293" s="187" t="s">
        <v>500</v>
      </c>
      <c r="N293" s="128"/>
      <c r="O293" s="479"/>
    </row>
    <row r="294" spans="1:15" s="118" customFormat="1" ht="45" customHeight="1">
      <c r="A294" s="354">
        <v>46</v>
      </c>
      <c r="B294" s="202"/>
      <c r="C294" s="114" t="s">
        <v>503</v>
      </c>
      <c r="D294" s="114" t="s">
        <v>504</v>
      </c>
      <c r="E294" s="38" t="s">
        <v>505</v>
      </c>
      <c r="F294" s="114" t="s">
        <v>506</v>
      </c>
      <c r="G294" s="114" t="s">
        <v>507</v>
      </c>
      <c r="H294" s="355">
        <v>4936</v>
      </c>
      <c r="I294" s="203" t="s">
        <v>186</v>
      </c>
      <c r="J294" s="131"/>
      <c r="K294" s="76"/>
      <c r="L294" s="186" t="s">
        <v>744</v>
      </c>
      <c r="M294" s="187" t="s">
        <v>508</v>
      </c>
      <c r="N294" s="128"/>
      <c r="O294" s="479"/>
    </row>
    <row r="295" spans="1:15" s="118" customFormat="1" ht="45" customHeight="1">
      <c r="A295" s="354">
        <v>47</v>
      </c>
      <c r="B295" s="202"/>
      <c r="C295" s="114" t="s">
        <v>509</v>
      </c>
      <c r="D295" s="114" t="s">
        <v>504</v>
      </c>
      <c r="E295" s="38" t="s">
        <v>510</v>
      </c>
      <c r="F295" s="114" t="s">
        <v>511</v>
      </c>
      <c r="G295" s="114" t="s">
        <v>512</v>
      </c>
      <c r="H295" s="355">
        <v>2600</v>
      </c>
      <c r="I295" s="203" t="s">
        <v>186</v>
      </c>
      <c r="J295" s="131"/>
      <c r="K295" s="76"/>
      <c r="L295" s="186" t="s">
        <v>744</v>
      </c>
      <c r="M295" s="187" t="s">
        <v>513</v>
      </c>
      <c r="N295" s="128"/>
      <c r="O295" s="479"/>
    </row>
    <row r="296" spans="1:15" s="118" customFormat="1" ht="45" customHeight="1">
      <c r="A296" s="354">
        <v>48</v>
      </c>
      <c r="B296" s="202"/>
      <c r="C296" s="114" t="s">
        <v>515</v>
      </c>
      <c r="D296" s="114" t="s">
        <v>516</v>
      </c>
      <c r="E296" s="38" t="s">
        <v>517</v>
      </c>
      <c r="F296" s="114" t="s">
        <v>518</v>
      </c>
      <c r="G296" s="114" t="s">
        <v>519</v>
      </c>
      <c r="H296" s="355">
        <v>11106</v>
      </c>
      <c r="I296" s="203" t="s">
        <v>186</v>
      </c>
      <c r="J296" s="131"/>
      <c r="K296" s="76"/>
      <c r="L296" s="186" t="s">
        <v>514</v>
      </c>
      <c r="M296" s="187" t="s">
        <v>520</v>
      </c>
      <c r="N296" s="128"/>
      <c r="O296" s="479"/>
    </row>
    <row r="297" spans="1:15" s="118" customFormat="1" ht="45" customHeight="1">
      <c r="A297" s="354">
        <v>49</v>
      </c>
      <c r="B297" s="202"/>
      <c r="C297" s="114" t="s">
        <v>521</v>
      </c>
      <c r="D297" s="114" t="s">
        <v>522</v>
      </c>
      <c r="E297" s="38" t="s">
        <v>523</v>
      </c>
      <c r="F297" s="114" t="s">
        <v>524</v>
      </c>
      <c r="G297" s="114" t="s">
        <v>525</v>
      </c>
      <c r="H297" s="355">
        <v>12990</v>
      </c>
      <c r="I297" s="203" t="s">
        <v>186</v>
      </c>
      <c r="J297" s="131"/>
      <c r="K297" s="76"/>
      <c r="L297" s="186" t="s">
        <v>514</v>
      </c>
      <c r="M297" s="187" t="s">
        <v>526</v>
      </c>
      <c r="N297" s="128"/>
      <c r="O297" s="479"/>
    </row>
    <row r="298" spans="1:15" s="118" customFormat="1" ht="45" customHeight="1">
      <c r="A298" s="354">
        <v>50</v>
      </c>
      <c r="B298" s="202"/>
      <c r="C298" s="114" t="s">
        <v>527</v>
      </c>
      <c r="D298" s="114" t="s">
        <v>528</v>
      </c>
      <c r="E298" s="38" t="s">
        <v>529</v>
      </c>
      <c r="F298" s="114" t="s">
        <v>530</v>
      </c>
      <c r="G298" s="114" t="s">
        <v>531</v>
      </c>
      <c r="H298" s="355">
        <v>10200</v>
      </c>
      <c r="I298" s="203" t="s">
        <v>186</v>
      </c>
      <c r="J298" s="131"/>
      <c r="K298" s="76"/>
      <c r="L298" s="186" t="s">
        <v>514</v>
      </c>
      <c r="M298" s="187" t="s">
        <v>532</v>
      </c>
      <c r="N298" s="128"/>
      <c r="O298" s="479"/>
    </row>
    <row r="299" spans="1:15" s="118" customFormat="1" ht="45" customHeight="1">
      <c r="A299" s="354">
        <v>51</v>
      </c>
      <c r="B299" s="202"/>
      <c r="C299" s="114" t="s">
        <v>533</v>
      </c>
      <c r="D299" s="114" t="s">
        <v>522</v>
      </c>
      <c r="E299" s="38" t="s">
        <v>534</v>
      </c>
      <c r="F299" s="114" t="s">
        <v>535</v>
      </c>
      <c r="G299" s="114" t="s">
        <v>536</v>
      </c>
      <c r="H299" s="355">
        <v>5200</v>
      </c>
      <c r="I299" s="203" t="s">
        <v>186</v>
      </c>
      <c r="J299" s="131"/>
      <c r="K299" s="76"/>
      <c r="L299" s="186" t="s">
        <v>514</v>
      </c>
      <c r="M299" s="187" t="s">
        <v>537</v>
      </c>
      <c r="N299" s="128"/>
      <c r="O299" s="479"/>
    </row>
    <row r="300" spans="1:15" s="118" customFormat="1" ht="45" customHeight="1">
      <c r="A300" s="354">
        <v>52</v>
      </c>
      <c r="B300" s="202"/>
      <c r="C300" s="114" t="s">
        <v>538</v>
      </c>
      <c r="D300" s="114" t="s">
        <v>539</v>
      </c>
      <c r="E300" s="38" t="s">
        <v>540</v>
      </c>
      <c r="F300" s="114" t="s">
        <v>541</v>
      </c>
      <c r="G300" s="114" t="s">
        <v>542</v>
      </c>
      <c r="H300" s="355">
        <v>3778</v>
      </c>
      <c r="I300" s="203" t="s">
        <v>186</v>
      </c>
      <c r="J300" s="131"/>
      <c r="K300" s="76"/>
      <c r="L300" s="186" t="s">
        <v>3933</v>
      </c>
      <c r="M300" s="187" t="s">
        <v>543</v>
      </c>
      <c r="N300" s="128"/>
      <c r="O300" s="479"/>
    </row>
    <row r="301" spans="1:15" s="118" customFormat="1" ht="45" customHeight="1">
      <c r="A301" s="354">
        <v>53</v>
      </c>
      <c r="B301" s="202"/>
      <c r="C301" s="114" t="s">
        <v>544</v>
      </c>
      <c r="D301" s="114" t="s">
        <v>545</v>
      </c>
      <c r="E301" s="38" t="s">
        <v>546</v>
      </c>
      <c r="F301" s="114" t="s">
        <v>547</v>
      </c>
      <c r="G301" s="114" t="s">
        <v>548</v>
      </c>
      <c r="H301" s="355">
        <v>1100</v>
      </c>
      <c r="I301" s="203" t="s">
        <v>186</v>
      </c>
      <c r="J301" s="131"/>
      <c r="K301" s="76"/>
      <c r="L301" s="186" t="s">
        <v>181</v>
      </c>
      <c r="M301" s="187" t="s">
        <v>549</v>
      </c>
      <c r="N301" s="128"/>
      <c r="O301" s="479"/>
    </row>
    <row r="302" spans="1:15" s="118" customFormat="1" ht="45" customHeight="1">
      <c r="A302" s="354">
        <v>54</v>
      </c>
      <c r="B302" s="202"/>
      <c r="C302" s="114" t="s">
        <v>550</v>
      </c>
      <c r="D302" s="114" t="s">
        <v>551</v>
      </c>
      <c r="E302" s="38" t="s">
        <v>552</v>
      </c>
      <c r="F302" s="114" t="s">
        <v>553</v>
      </c>
      <c r="G302" s="114" t="s">
        <v>554</v>
      </c>
      <c r="H302" s="355">
        <v>2737</v>
      </c>
      <c r="I302" s="203" t="s">
        <v>186</v>
      </c>
      <c r="J302" s="131"/>
      <c r="K302" s="76"/>
      <c r="L302" s="186" t="s">
        <v>3934</v>
      </c>
      <c r="M302" s="187" t="s">
        <v>555</v>
      </c>
      <c r="N302" s="128"/>
      <c r="O302" s="479"/>
    </row>
    <row r="303" spans="1:15" s="118" customFormat="1" ht="45" customHeight="1">
      <c r="A303" s="354">
        <v>55</v>
      </c>
      <c r="B303" s="202"/>
      <c r="C303" s="114" t="s">
        <v>556</v>
      </c>
      <c r="D303" s="114" t="s">
        <v>557</v>
      </c>
      <c r="E303" s="38" t="s">
        <v>558</v>
      </c>
      <c r="F303" s="114" t="s">
        <v>559</v>
      </c>
      <c r="G303" s="114" t="s">
        <v>560</v>
      </c>
      <c r="H303" s="355">
        <v>20600</v>
      </c>
      <c r="I303" s="203" t="s">
        <v>186</v>
      </c>
      <c r="J303" s="131"/>
      <c r="K303" s="76"/>
      <c r="L303" s="186" t="s">
        <v>744</v>
      </c>
      <c r="M303" s="187" t="s">
        <v>561</v>
      </c>
      <c r="N303" s="128"/>
      <c r="O303" s="479"/>
    </row>
    <row r="304" spans="1:15" s="118" customFormat="1" ht="45" customHeight="1">
      <c r="A304" s="354">
        <v>56</v>
      </c>
      <c r="B304" s="202"/>
      <c r="C304" s="114" t="s">
        <v>178</v>
      </c>
      <c r="D304" s="114" t="s">
        <v>562</v>
      </c>
      <c r="E304" s="38" t="s">
        <v>563</v>
      </c>
      <c r="F304" s="114" t="s">
        <v>564</v>
      </c>
      <c r="G304" s="114" t="s">
        <v>565</v>
      </c>
      <c r="H304" s="355">
        <v>9000</v>
      </c>
      <c r="I304" s="203" t="s">
        <v>186</v>
      </c>
      <c r="J304" s="131"/>
      <c r="K304" s="76"/>
      <c r="L304" s="97" t="s">
        <v>566</v>
      </c>
      <c r="M304" s="185" t="s">
        <v>567</v>
      </c>
      <c r="N304" s="128"/>
      <c r="O304" s="479"/>
    </row>
    <row r="305" spans="1:15" s="118" customFormat="1" ht="45" customHeight="1">
      <c r="A305" s="354">
        <v>57</v>
      </c>
      <c r="B305" s="202"/>
      <c r="C305" s="114" t="s">
        <v>568</v>
      </c>
      <c r="D305" s="114" t="s">
        <v>569</v>
      </c>
      <c r="E305" s="38" t="s">
        <v>570</v>
      </c>
      <c r="F305" s="114" t="s">
        <v>571</v>
      </c>
      <c r="G305" s="114" t="s">
        <v>572</v>
      </c>
      <c r="H305" s="355">
        <v>1760019</v>
      </c>
      <c r="I305" s="203" t="s">
        <v>186</v>
      </c>
      <c r="J305" s="131"/>
      <c r="K305" s="76"/>
      <c r="L305" s="76" t="s">
        <v>573</v>
      </c>
      <c r="M305" s="179" t="s">
        <v>574</v>
      </c>
      <c r="N305" s="128"/>
      <c r="O305" s="479"/>
    </row>
    <row r="306" spans="1:15" s="118" customFormat="1" ht="45" customHeight="1">
      <c r="A306" s="205">
        <v>58</v>
      </c>
      <c r="B306" s="202"/>
      <c r="C306" s="114" t="s">
        <v>578</v>
      </c>
      <c r="D306" s="114" t="s">
        <v>579</v>
      </c>
      <c r="E306" s="167" t="s">
        <v>576</v>
      </c>
      <c r="F306" s="116" t="s">
        <v>577</v>
      </c>
      <c r="G306" s="114" t="s">
        <v>1404</v>
      </c>
      <c r="H306" s="355">
        <v>1525</v>
      </c>
      <c r="I306" s="203" t="s">
        <v>186</v>
      </c>
      <c r="J306" s="131"/>
      <c r="K306" s="76"/>
      <c r="L306" s="186" t="s">
        <v>575</v>
      </c>
      <c r="M306" s="187" t="s">
        <v>580</v>
      </c>
      <c r="N306" s="128"/>
      <c r="O306" s="479"/>
    </row>
    <row r="307" spans="1:15" s="118" customFormat="1" ht="45" customHeight="1">
      <c r="A307" s="354">
        <v>59</v>
      </c>
      <c r="B307" s="202"/>
      <c r="C307" s="114" t="s">
        <v>581</v>
      </c>
      <c r="D307" s="114" t="s">
        <v>582</v>
      </c>
      <c r="E307" s="38" t="s">
        <v>583</v>
      </c>
      <c r="F307" s="114" t="s">
        <v>584</v>
      </c>
      <c r="G307" s="114" t="s">
        <v>1183</v>
      </c>
      <c r="H307" s="355">
        <v>200</v>
      </c>
      <c r="I307" s="203" t="s">
        <v>186</v>
      </c>
      <c r="J307" s="131"/>
      <c r="K307" s="76"/>
      <c r="L307" s="186" t="s">
        <v>575</v>
      </c>
      <c r="M307" s="187" t="s">
        <v>585</v>
      </c>
      <c r="N307" s="128"/>
      <c r="O307" s="479"/>
    </row>
    <row r="308" spans="1:15" s="118" customFormat="1" ht="45" customHeight="1">
      <c r="A308" s="354">
        <v>60</v>
      </c>
      <c r="B308" s="202"/>
      <c r="C308" s="114" t="s">
        <v>581</v>
      </c>
      <c r="D308" s="114" t="s">
        <v>582</v>
      </c>
      <c r="E308" s="38" t="s">
        <v>586</v>
      </c>
      <c r="F308" s="114" t="s">
        <v>587</v>
      </c>
      <c r="G308" s="114" t="s">
        <v>588</v>
      </c>
      <c r="H308" s="355">
        <v>700</v>
      </c>
      <c r="I308" s="203" t="s">
        <v>186</v>
      </c>
      <c r="J308" s="131"/>
      <c r="K308" s="76"/>
      <c r="L308" s="186" t="s">
        <v>575</v>
      </c>
      <c r="M308" s="187" t="s">
        <v>589</v>
      </c>
      <c r="N308" s="128"/>
      <c r="O308" s="479"/>
    </row>
    <row r="309" spans="1:15" s="118" customFormat="1" ht="45" customHeight="1">
      <c r="A309" s="354">
        <v>61</v>
      </c>
      <c r="B309" s="202"/>
      <c r="C309" s="114" t="s">
        <v>590</v>
      </c>
      <c r="D309" s="114" t="s">
        <v>591</v>
      </c>
      <c r="E309" s="38" t="s">
        <v>592</v>
      </c>
      <c r="F309" s="114" t="s">
        <v>593</v>
      </c>
      <c r="G309" s="114" t="s">
        <v>594</v>
      </c>
      <c r="H309" s="355">
        <v>10700</v>
      </c>
      <c r="I309" s="203" t="s">
        <v>186</v>
      </c>
      <c r="J309" s="131"/>
      <c r="K309" s="76"/>
      <c r="L309" s="186" t="s">
        <v>2500</v>
      </c>
      <c r="M309" s="187" t="s">
        <v>2501</v>
      </c>
      <c r="N309" s="128"/>
      <c r="O309" s="479"/>
    </row>
    <row r="310" spans="1:15" s="118" customFormat="1" ht="45" customHeight="1">
      <c r="A310" s="354">
        <v>62</v>
      </c>
      <c r="B310" s="202"/>
      <c r="C310" s="114" t="s">
        <v>578</v>
      </c>
      <c r="D310" s="114" t="s">
        <v>579</v>
      </c>
      <c r="E310" s="38" t="s">
        <v>2503</v>
      </c>
      <c r="F310" s="114" t="s">
        <v>2504</v>
      </c>
      <c r="G310" s="114" t="s">
        <v>1183</v>
      </c>
      <c r="H310" s="355">
        <v>200</v>
      </c>
      <c r="I310" s="203" t="s">
        <v>186</v>
      </c>
      <c r="J310" s="131"/>
      <c r="K310" s="76"/>
      <c r="L310" s="186" t="s">
        <v>575</v>
      </c>
      <c r="M310" s="187" t="s">
        <v>2505</v>
      </c>
      <c r="N310" s="128"/>
      <c r="O310" s="479"/>
    </row>
    <row r="311" spans="1:15" s="118" customFormat="1" ht="45" customHeight="1">
      <c r="A311" s="550">
        <v>63</v>
      </c>
      <c r="B311" s="202"/>
      <c r="C311" s="114" t="s">
        <v>2506</v>
      </c>
      <c r="D311" s="114" t="s">
        <v>2502</v>
      </c>
      <c r="E311" s="486" t="s">
        <v>2507</v>
      </c>
      <c r="F311" s="544" t="s">
        <v>2508</v>
      </c>
      <c r="G311" s="114" t="s">
        <v>2509</v>
      </c>
      <c r="H311" s="355">
        <v>10669</v>
      </c>
      <c r="I311" s="203" t="s">
        <v>186</v>
      </c>
      <c r="J311" s="131"/>
      <c r="K311" s="76"/>
      <c r="L311" s="186" t="s">
        <v>575</v>
      </c>
      <c r="M311" s="187" t="s">
        <v>2510</v>
      </c>
      <c r="N311" s="128"/>
      <c r="O311" s="479"/>
    </row>
    <row r="312" spans="1:15" s="118" customFormat="1" ht="45" customHeight="1">
      <c r="A312" s="551"/>
      <c r="B312" s="202"/>
      <c r="C312" s="114" t="s">
        <v>2511</v>
      </c>
      <c r="D312" s="114" t="s">
        <v>2512</v>
      </c>
      <c r="E312" s="552"/>
      <c r="F312" s="545"/>
      <c r="G312" s="114" t="s">
        <v>2513</v>
      </c>
      <c r="H312" s="355">
        <v>4790</v>
      </c>
      <c r="I312" s="203" t="s">
        <v>186</v>
      </c>
      <c r="J312" s="131"/>
      <c r="K312" s="76"/>
      <c r="L312" s="186" t="s">
        <v>575</v>
      </c>
      <c r="M312" s="187" t="s">
        <v>2514</v>
      </c>
      <c r="N312" s="128"/>
      <c r="O312" s="479"/>
    </row>
    <row r="313" spans="1:15" s="118" customFormat="1" ht="45" customHeight="1">
      <c r="A313" s="354">
        <v>64</v>
      </c>
      <c r="B313" s="202"/>
      <c r="C313" s="114" t="s">
        <v>2515</v>
      </c>
      <c r="D313" s="114" t="s">
        <v>2516</v>
      </c>
      <c r="E313" s="38" t="s">
        <v>2517</v>
      </c>
      <c r="F313" s="114" t="s">
        <v>2518</v>
      </c>
      <c r="G313" s="114" t="s">
        <v>2519</v>
      </c>
      <c r="H313" s="355">
        <v>12420</v>
      </c>
      <c r="I313" s="203" t="s">
        <v>186</v>
      </c>
      <c r="J313" s="131"/>
      <c r="K313" s="76"/>
      <c r="L313" s="186" t="s">
        <v>3938</v>
      </c>
      <c r="M313" s="187" t="s">
        <v>2520</v>
      </c>
      <c r="N313" s="128"/>
      <c r="O313" s="479"/>
    </row>
    <row r="314" spans="1:15" s="118" customFormat="1" ht="45" customHeight="1">
      <c r="A314" s="354">
        <v>65</v>
      </c>
      <c r="B314" s="202"/>
      <c r="C314" s="114" t="s">
        <v>2521</v>
      </c>
      <c r="D314" s="114" t="s">
        <v>2522</v>
      </c>
      <c r="E314" s="38" t="s">
        <v>2523</v>
      </c>
      <c r="F314" s="114" t="s">
        <v>2524</v>
      </c>
      <c r="G314" s="114" t="s">
        <v>2525</v>
      </c>
      <c r="H314" s="355">
        <v>9979</v>
      </c>
      <c r="I314" s="203" t="s">
        <v>186</v>
      </c>
      <c r="J314" s="131"/>
      <c r="K314" s="76"/>
      <c r="L314" s="186" t="s">
        <v>3938</v>
      </c>
      <c r="M314" s="187" t="s">
        <v>2526</v>
      </c>
      <c r="N314" s="128"/>
      <c r="O314" s="479"/>
    </row>
    <row r="315" spans="1:15" s="118" customFormat="1" ht="45" customHeight="1">
      <c r="A315" s="354">
        <v>66</v>
      </c>
      <c r="B315" s="202"/>
      <c r="C315" s="114" t="s">
        <v>2527</v>
      </c>
      <c r="D315" s="114" t="s">
        <v>2528</v>
      </c>
      <c r="E315" s="38" t="s">
        <v>2529</v>
      </c>
      <c r="F315" s="114" t="s">
        <v>2530</v>
      </c>
      <c r="G315" s="114" t="s">
        <v>257</v>
      </c>
      <c r="H315" s="355">
        <v>20000</v>
      </c>
      <c r="I315" s="203" t="s">
        <v>186</v>
      </c>
      <c r="J315" s="131"/>
      <c r="K315" s="76"/>
      <c r="L315" s="186" t="s">
        <v>3938</v>
      </c>
      <c r="M315" s="187" t="s">
        <v>2531</v>
      </c>
      <c r="N315" s="128"/>
      <c r="O315" s="479"/>
    </row>
    <row r="316" spans="1:15" s="118" customFormat="1" ht="45" customHeight="1">
      <c r="A316" s="354">
        <v>67</v>
      </c>
      <c r="B316" s="202"/>
      <c r="C316" s="114" t="s">
        <v>2532</v>
      </c>
      <c r="D316" s="114" t="s">
        <v>2533</v>
      </c>
      <c r="E316" s="38" t="s">
        <v>2534</v>
      </c>
      <c r="F316" s="114" t="s">
        <v>2535</v>
      </c>
      <c r="G316" s="114" t="s">
        <v>2536</v>
      </c>
      <c r="H316" s="355">
        <v>5200</v>
      </c>
      <c r="I316" s="203" t="s">
        <v>186</v>
      </c>
      <c r="J316" s="131"/>
      <c r="K316" s="76"/>
      <c r="L316" s="186" t="s">
        <v>2537</v>
      </c>
      <c r="M316" s="187" t="s">
        <v>2538</v>
      </c>
      <c r="N316" s="128"/>
      <c r="O316" s="479"/>
    </row>
    <row r="317" spans="1:15" s="118" customFormat="1" ht="45" customHeight="1">
      <c r="A317" s="359">
        <v>68</v>
      </c>
      <c r="B317" s="261"/>
      <c r="C317" s="38" t="s">
        <v>2539</v>
      </c>
      <c r="D317" s="38" t="s">
        <v>2540</v>
      </c>
      <c r="E317" s="180" t="s">
        <v>2541</v>
      </c>
      <c r="F317" s="180" t="s">
        <v>2542</v>
      </c>
      <c r="G317" s="38" t="s">
        <v>2543</v>
      </c>
      <c r="H317" s="360">
        <v>4505</v>
      </c>
      <c r="I317" s="203" t="s">
        <v>186</v>
      </c>
      <c r="J317" s="131"/>
      <c r="K317" s="76"/>
      <c r="L317" s="97">
        <v>42826</v>
      </c>
      <c r="M317" s="192" t="s">
        <v>2544</v>
      </c>
      <c r="N317" s="128"/>
      <c r="O317" s="479"/>
    </row>
    <row r="318" spans="1:15" s="118" customFormat="1" ht="45" customHeight="1">
      <c r="A318" s="359">
        <v>69</v>
      </c>
      <c r="B318" s="261"/>
      <c r="C318" s="38" t="s">
        <v>2545</v>
      </c>
      <c r="D318" s="38" t="s">
        <v>285</v>
      </c>
      <c r="E318" s="180" t="s">
        <v>2546</v>
      </c>
      <c r="F318" s="180" t="s">
        <v>2547</v>
      </c>
      <c r="G318" s="38" t="s">
        <v>2548</v>
      </c>
      <c r="H318" s="360">
        <v>4260</v>
      </c>
      <c r="I318" s="203" t="s">
        <v>186</v>
      </c>
      <c r="J318" s="131"/>
      <c r="K318" s="76"/>
      <c r="L318" s="97">
        <v>42826</v>
      </c>
      <c r="M318" s="192" t="s">
        <v>2544</v>
      </c>
      <c r="N318" s="128"/>
      <c r="O318" s="479"/>
    </row>
    <row r="319" spans="1:15" s="118" customFormat="1" ht="45" customHeight="1">
      <c r="A319" s="361">
        <v>70</v>
      </c>
      <c r="B319" s="261"/>
      <c r="C319" s="179" t="s">
        <v>2549</v>
      </c>
      <c r="D319" s="76" t="s">
        <v>303</v>
      </c>
      <c r="E319" s="180" t="s">
        <v>2550</v>
      </c>
      <c r="F319" s="181" t="s">
        <v>2551</v>
      </c>
      <c r="G319" s="76" t="s">
        <v>2552</v>
      </c>
      <c r="H319" s="362">
        <v>35805</v>
      </c>
      <c r="I319" s="203" t="s">
        <v>186</v>
      </c>
      <c r="J319" s="131"/>
      <c r="K319" s="76"/>
      <c r="L319" s="97" t="s">
        <v>2553</v>
      </c>
      <c r="M319" s="193" t="s">
        <v>2554</v>
      </c>
      <c r="N319" s="128"/>
      <c r="O319" s="479"/>
    </row>
    <row r="320" spans="1:15" s="118" customFormat="1" ht="45" customHeight="1">
      <c r="A320" s="361">
        <v>71</v>
      </c>
      <c r="B320" s="261"/>
      <c r="C320" s="182" t="s">
        <v>298</v>
      </c>
      <c r="D320" s="21" t="s">
        <v>303</v>
      </c>
      <c r="E320" s="180" t="s">
        <v>300</v>
      </c>
      <c r="F320" s="180" t="s">
        <v>2555</v>
      </c>
      <c r="G320" s="21" t="s">
        <v>2556</v>
      </c>
      <c r="H320" s="363">
        <v>311048</v>
      </c>
      <c r="I320" s="203" t="s">
        <v>186</v>
      </c>
      <c r="J320" s="131"/>
      <c r="K320" s="76"/>
      <c r="L320" s="97" t="s">
        <v>2553</v>
      </c>
      <c r="M320" s="193" t="s">
        <v>2557</v>
      </c>
      <c r="N320" s="128"/>
      <c r="O320" s="479"/>
    </row>
    <row r="321" spans="1:15" s="118" customFormat="1" ht="45" customHeight="1">
      <c r="A321" s="361">
        <v>72</v>
      </c>
      <c r="B321" s="261"/>
      <c r="C321" s="182" t="s">
        <v>2558</v>
      </c>
      <c r="D321" s="21" t="s">
        <v>2540</v>
      </c>
      <c r="E321" s="180" t="s">
        <v>2559</v>
      </c>
      <c r="F321" s="180" t="s">
        <v>2560</v>
      </c>
      <c r="G321" s="21" t="s">
        <v>2561</v>
      </c>
      <c r="H321" s="363">
        <v>2242</v>
      </c>
      <c r="I321" s="203" t="s">
        <v>186</v>
      </c>
      <c r="J321" s="262"/>
      <c r="K321" s="76"/>
      <c r="L321" s="97" t="s">
        <v>2562</v>
      </c>
      <c r="M321" s="193" t="s">
        <v>2563</v>
      </c>
      <c r="N321" s="364"/>
      <c r="O321" s="479"/>
    </row>
    <row r="322" spans="1:15" s="118" customFormat="1" ht="45" customHeight="1">
      <c r="A322" s="361">
        <v>73</v>
      </c>
      <c r="B322" s="261"/>
      <c r="C322" s="182" t="s">
        <v>2564</v>
      </c>
      <c r="D322" s="21" t="s">
        <v>285</v>
      </c>
      <c r="E322" s="180" t="s">
        <v>2565</v>
      </c>
      <c r="F322" s="180" t="s">
        <v>2566</v>
      </c>
      <c r="G322" s="21" t="s">
        <v>2567</v>
      </c>
      <c r="H322" s="363">
        <v>3047</v>
      </c>
      <c r="I322" s="203" t="s">
        <v>186</v>
      </c>
      <c r="J322" s="262"/>
      <c r="K322" s="76"/>
      <c r="L322" s="97" t="s">
        <v>2568</v>
      </c>
      <c r="M322" s="193" t="s">
        <v>2569</v>
      </c>
      <c r="N322" s="364"/>
      <c r="O322" s="479"/>
    </row>
    <row r="323" spans="1:15" s="118" customFormat="1" ht="45" customHeight="1">
      <c r="A323" s="365">
        <v>74</v>
      </c>
      <c r="B323" s="263"/>
      <c r="C323" s="38" t="s">
        <v>3978</v>
      </c>
      <c r="D323" s="38" t="s">
        <v>385</v>
      </c>
      <c r="E323" s="38" t="s">
        <v>2627</v>
      </c>
      <c r="F323" s="38" t="s">
        <v>2628</v>
      </c>
      <c r="G323" s="38" t="s">
        <v>2629</v>
      </c>
      <c r="H323" s="360">
        <v>54270</v>
      </c>
      <c r="I323" s="203" t="s">
        <v>186</v>
      </c>
      <c r="J323" s="264"/>
      <c r="K323" s="76"/>
      <c r="L323" s="194" t="s">
        <v>2583</v>
      </c>
      <c r="M323" s="168" t="s">
        <v>2630</v>
      </c>
      <c r="N323" s="364"/>
      <c r="O323" s="481"/>
    </row>
    <row r="324" spans="1:15" s="118" customFormat="1" ht="45" customHeight="1">
      <c r="A324" s="365">
        <v>75</v>
      </c>
      <c r="B324" s="263"/>
      <c r="C324" s="38" t="s">
        <v>2698</v>
      </c>
      <c r="D324" s="38" t="s">
        <v>2699</v>
      </c>
      <c r="E324" s="38" t="s">
        <v>2700</v>
      </c>
      <c r="F324" s="38" t="s">
        <v>2701</v>
      </c>
      <c r="G324" s="38" t="s">
        <v>2702</v>
      </c>
      <c r="H324" s="360">
        <v>734</v>
      </c>
      <c r="I324" s="203" t="s">
        <v>186</v>
      </c>
      <c r="J324" s="264"/>
      <c r="K324" s="76"/>
      <c r="L324" s="194">
        <v>43000</v>
      </c>
      <c r="M324" s="168" t="s">
        <v>2703</v>
      </c>
      <c r="N324" s="364"/>
      <c r="O324" s="481"/>
    </row>
    <row r="325" spans="1:15" s="118" customFormat="1" ht="45" customHeight="1">
      <c r="A325" s="365">
        <v>76</v>
      </c>
      <c r="B325" s="263"/>
      <c r="C325" s="38" t="s">
        <v>2704</v>
      </c>
      <c r="D325" s="38" t="s">
        <v>318</v>
      </c>
      <c r="E325" s="38" t="s">
        <v>2705</v>
      </c>
      <c r="F325" s="38" t="s">
        <v>2706</v>
      </c>
      <c r="G325" s="38" t="s">
        <v>1183</v>
      </c>
      <c r="H325" s="360">
        <v>200</v>
      </c>
      <c r="I325" s="203" t="s">
        <v>186</v>
      </c>
      <c r="J325" s="264"/>
      <c r="K325" s="76"/>
      <c r="L325" s="194">
        <v>42999</v>
      </c>
      <c r="M325" s="168" t="s">
        <v>2707</v>
      </c>
      <c r="N325" s="364"/>
      <c r="O325" s="481"/>
    </row>
    <row r="326" spans="1:15" s="122" customFormat="1" ht="45" customHeight="1">
      <c r="A326" s="365">
        <v>77</v>
      </c>
      <c r="B326" s="263"/>
      <c r="C326" s="38" t="s">
        <v>2708</v>
      </c>
      <c r="D326" s="38" t="s">
        <v>241</v>
      </c>
      <c r="E326" s="38" t="s">
        <v>2709</v>
      </c>
      <c r="F326" s="38" t="s">
        <v>2710</v>
      </c>
      <c r="G326" s="38" t="s">
        <v>2711</v>
      </c>
      <c r="H326" s="360">
        <v>45000</v>
      </c>
      <c r="I326" s="203" t="s">
        <v>186</v>
      </c>
      <c r="J326" s="265"/>
      <c r="K326" s="114"/>
      <c r="L326" s="194">
        <v>42982</v>
      </c>
      <c r="M326" s="168" t="s">
        <v>2712</v>
      </c>
      <c r="N326" s="366"/>
      <c r="O326" s="479"/>
    </row>
    <row r="327" spans="1:15" s="122" customFormat="1" ht="45" customHeight="1">
      <c r="A327" s="365">
        <v>78</v>
      </c>
      <c r="B327" s="263"/>
      <c r="C327" s="38" t="s">
        <v>2713</v>
      </c>
      <c r="D327" s="38" t="s">
        <v>385</v>
      </c>
      <c r="E327" s="38" t="s">
        <v>2714</v>
      </c>
      <c r="F327" s="38" t="s">
        <v>2715</v>
      </c>
      <c r="G327" s="38" t="s">
        <v>2716</v>
      </c>
      <c r="H327" s="360">
        <v>1429</v>
      </c>
      <c r="I327" s="203" t="s">
        <v>186</v>
      </c>
      <c r="J327" s="265"/>
      <c r="K327" s="114"/>
      <c r="L327" s="194">
        <v>43003</v>
      </c>
      <c r="M327" s="168" t="s">
        <v>2717</v>
      </c>
      <c r="N327" s="366"/>
      <c r="O327" s="479"/>
    </row>
    <row r="328" spans="1:15" s="122" customFormat="1" ht="45" customHeight="1">
      <c r="A328" s="365">
        <v>79</v>
      </c>
      <c r="B328" s="263"/>
      <c r="C328" s="38" t="s">
        <v>3571</v>
      </c>
      <c r="D328" s="38" t="s">
        <v>379</v>
      </c>
      <c r="E328" s="38" t="s">
        <v>2718</v>
      </c>
      <c r="F328" s="38" t="s">
        <v>2719</v>
      </c>
      <c r="G328" s="38" t="s">
        <v>2720</v>
      </c>
      <c r="H328" s="360">
        <v>6050</v>
      </c>
      <c r="I328" s="203" t="s">
        <v>186</v>
      </c>
      <c r="J328" s="265"/>
      <c r="K328" s="114"/>
      <c r="L328" s="194">
        <v>43000</v>
      </c>
      <c r="M328" s="168" t="s">
        <v>2721</v>
      </c>
      <c r="N328" s="366"/>
      <c r="O328" s="479"/>
    </row>
    <row r="329" spans="1:15" s="122" customFormat="1" ht="45" customHeight="1">
      <c r="A329" s="365">
        <v>80</v>
      </c>
      <c r="B329" s="263"/>
      <c r="C329" s="38" t="s">
        <v>3571</v>
      </c>
      <c r="D329" s="38" t="s">
        <v>379</v>
      </c>
      <c r="E329" s="38" t="s">
        <v>2718</v>
      </c>
      <c r="F329" s="38" t="s">
        <v>2722</v>
      </c>
      <c r="G329" s="38" t="s">
        <v>2723</v>
      </c>
      <c r="H329" s="360">
        <v>117000</v>
      </c>
      <c r="I329" s="203" t="s">
        <v>186</v>
      </c>
      <c r="J329" s="265"/>
      <c r="K329" s="114"/>
      <c r="L329" s="194">
        <v>43000</v>
      </c>
      <c r="M329" s="168" t="s">
        <v>2724</v>
      </c>
      <c r="N329" s="366"/>
      <c r="O329" s="479"/>
    </row>
    <row r="330" spans="1:15" s="122" customFormat="1" ht="45" customHeight="1">
      <c r="A330" s="365">
        <v>81</v>
      </c>
      <c r="B330" s="263"/>
      <c r="C330" s="38" t="s">
        <v>2725</v>
      </c>
      <c r="D330" s="38" t="s">
        <v>2726</v>
      </c>
      <c r="E330" s="38" t="s">
        <v>2727</v>
      </c>
      <c r="F330" s="38" t="s">
        <v>2728</v>
      </c>
      <c r="G330" s="38" t="s">
        <v>2729</v>
      </c>
      <c r="H330" s="360">
        <v>2947</v>
      </c>
      <c r="I330" s="203" t="s">
        <v>186</v>
      </c>
      <c r="J330" s="265"/>
      <c r="K330" s="114"/>
      <c r="L330" s="194">
        <v>43003</v>
      </c>
      <c r="M330" s="168" t="s">
        <v>2730</v>
      </c>
      <c r="N330" s="366"/>
      <c r="O330" s="479"/>
    </row>
    <row r="331" spans="1:15" s="122" customFormat="1" ht="45" customHeight="1">
      <c r="A331" s="358">
        <v>82</v>
      </c>
      <c r="B331" s="263"/>
      <c r="C331" s="38" t="s">
        <v>1405</v>
      </c>
      <c r="D331" s="38" t="s">
        <v>1406</v>
      </c>
      <c r="E331" s="38" t="s">
        <v>1407</v>
      </c>
      <c r="F331" s="38" t="s">
        <v>1408</v>
      </c>
      <c r="G331" s="38" t="s">
        <v>1409</v>
      </c>
      <c r="H331" s="360">
        <v>195</v>
      </c>
      <c r="I331" s="203" t="s">
        <v>186</v>
      </c>
      <c r="J331" s="265"/>
      <c r="K331" s="114"/>
      <c r="L331" s="194" t="s">
        <v>1410</v>
      </c>
      <c r="M331" s="168" t="s">
        <v>1411</v>
      </c>
      <c r="N331" s="366"/>
      <c r="O331" s="479"/>
    </row>
    <row r="332" spans="1:15" s="122" customFormat="1" ht="45" customHeight="1">
      <c r="A332" s="358">
        <v>83</v>
      </c>
      <c r="B332" s="263"/>
      <c r="C332" s="38" t="s">
        <v>1412</v>
      </c>
      <c r="D332" s="38" t="s">
        <v>1413</v>
      </c>
      <c r="E332" s="38" t="s">
        <v>1414</v>
      </c>
      <c r="F332" s="38" t="s">
        <v>1415</v>
      </c>
      <c r="G332" s="38" t="s">
        <v>1416</v>
      </c>
      <c r="H332" s="360">
        <v>2698</v>
      </c>
      <c r="I332" s="203" t="s">
        <v>186</v>
      </c>
      <c r="J332" s="265"/>
      <c r="K332" s="114"/>
      <c r="L332" s="194" t="s">
        <v>1417</v>
      </c>
      <c r="M332" s="168" t="s">
        <v>1418</v>
      </c>
      <c r="N332" s="366"/>
      <c r="O332" s="479"/>
    </row>
    <row r="333" spans="1:15" s="122" customFormat="1" ht="45" customHeight="1">
      <c r="A333" s="358">
        <v>84</v>
      </c>
      <c r="B333" s="263"/>
      <c r="C333" s="38" t="s">
        <v>1419</v>
      </c>
      <c r="D333" s="38" t="s">
        <v>1420</v>
      </c>
      <c r="E333" s="38" t="s">
        <v>1421</v>
      </c>
      <c r="F333" s="38" t="s">
        <v>1422</v>
      </c>
      <c r="G333" s="38" t="s">
        <v>1630</v>
      </c>
      <c r="H333" s="360">
        <v>4730</v>
      </c>
      <c r="I333" s="203" t="s">
        <v>186</v>
      </c>
      <c r="J333" s="265"/>
      <c r="K333" s="114"/>
      <c r="L333" s="194" t="s">
        <v>1423</v>
      </c>
      <c r="M333" s="168" t="s">
        <v>1418</v>
      </c>
      <c r="N333" s="366"/>
      <c r="O333" s="479"/>
    </row>
    <row r="334" spans="1:15" s="122" customFormat="1" ht="45" customHeight="1">
      <c r="A334" s="358">
        <v>85</v>
      </c>
      <c r="B334" s="263"/>
      <c r="C334" s="114" t="s">
        <v>1424</v>
      </c>
      <c r="D334" s="114" t="s">
        <v>1425</v>
      </c>
      <c r="E334" s="38" t="s">
        <v>1426</v>
      </c>
      <c r="F334" s="114" t="s">
        <v>1427</v>
      </c>
      <c r="G334" s="114" t="s">
        <v>1428</v>
      </c>
      <c r="H334" s="367">
        <v>8130</v>
      </c>
      <c r="I334" s="114"/>
      <c r="J334" s="114"/>
      <c r="K334" s="114"/>
      <c r="L334" s="91" t="s">
        <v>1429</v>
      </c>
      <c r="M334" s="114" t="s">
        <v>1418</v>
      </c>
      <c r="N334" s="114"/>
      <c r="O334" s="479"/>
    </row>
    <row r="335" spans="1:15" s="122" customFormat="1" ht="45" customHeight="1">
      <c r="A335" s="358">
        <v>86</v>
      </c>
      <c r="B335" s="263"/>
      <c r="C335" s="114" t="s">
        <v>1430</v>
      </c>
      <c r="D335" s="114" t="s">
        <v>1431</v>
      </c>
      <c r="E335" s="114" t="s">
        <v>1432</v>
      </c>
      <c r="F335" s="114" t="s">
        <v>1433</v>
      </c>
      <c r="G335" s="114" t="s">
        <v>830</v>
      </c>
      <c r="H335" s="367">
        <v>5000</v>
      </c>
      <c r="I335" s="114" t="s">
        <v>3286</v>
      </c>
      <c r="J335" s="114"/>
      <c r="K335" s="114"/>
      <c r="L335" s="91" t="s">
        <v>1434</v>
      </c>
      <c r="M335" s="114" t="s">
        <v>1435</v>
      </c>
      <c r="N335" s="114"/>
      <c r="O335" s="479"/>
    </row>
    <row r="336" spans="1:15" s="122" customFormat="1" ht="45" customHeight="1">
      <c r="A336" s="358">
        <v>87</v>
      </c>
      <c r="B336" s="263"/>
      <c r="C336" s="38" t="s">
        <v>1436</v>
      </c>
      <c r="D336" s="38" t="s">
        <v>579</v>
      </c>
      <c r="E336" s="38" t="s">
        <v>1437</v>
      </c>
      <c r="F336" s="38" t="s">
        <v>1438</v>
      </c>
      <c r="G336" s="38" t="s">
        <v>1439</v>
      </c>
      <c r="H336" s="360">
        <v>750</v>
      </c>
      <c r="I336" s="203" t="s">
        <v>186</v>
      </c>
      <c r="J336" s="272"/>
      <c r="K336" s="114"/>
      <c r="L336" s="194" t="s">
        <v>1440</v>
      </c>
      <c r="M336" s="168" t="s">
        <v>1441</v>
      </c>
      <c r="N336" s="368"/>
      <c r="O336" s="479"/>
    </row>
    <row r="337" spans="1:15" s="122" customFormat="1" ht="45" customHeight="1">
      <c r="A337" s="358">
        <v>88</v>
      </c>
      <c r="B337" s="263"/>
      <c r="C337" s="38" t="s">
        <v>1442</v>
      </c>
      <c r="D337" s="38" t="s">
        <v>2512</v>
      </c>
      <c r="E337" s="38" t="s">
        <v>1443</v>
      </c>
      <c r="F337" s="38" t="s">
        <v>1444</v>
      </c>
      <c r="G337" s="38" t="s">
        <v>1445</v>
      </c>
      <c r="H337" s="360">
        <v>3106</v>
      </c>
      <c r="I337" s="203" t="s">
        <v>186</v>
      </c>
      <c r="J337" s="272"/>
      <c r="K337" s="114"/>
      <c r="L337" s="194" t="s">
        <v>1446</v>
      </c>
      <c r="M337" s="369" t="s">
        <v>1441</v>
      </c>
      <c r="N337" s="370"/>
      <c r="O337" s="479"/>
    </row>
    <row r="338" spans="1:15" s="122" customFormat="1" ht="45" customHeight="1">
      <c r="A338" s="358">
        <v>89</v>
      </c>
      <c r="B338" s="263"/>
      <c r="C338" s="114" t="s">
        <v>1449</v>
      </c>
      <c r="D338" s="114" t="s">
        <v>1450</v>
      </c>
      <c r="E338" s="38" t="s">
        <v>1451</v>
      </c>
      <c r="F338" s="114" t="s">
        <v>1452</v>
      </c>
      <c r="G338" s="114" t="s">
        <v>1409</v>
      </c>
      <c r="H338" s="355">
        <v>195</v>
      </c>
      <c r="I338" s="203" t="s">
        <v>186</v>
      </c>
      <c r="J338" s="116"/>
      <c r="K338" s="114"/>
      <c r="L338" s="194" t="s">
        <v>1453</v>
      </c>
      <c r="M338" s="371" t="s">
        <v>1454</v>
      </c>
      <c r="N338" s="372"/>
      <c r="O338" s="479"/>
    </row>
    <row r="339" spans="1:15" s="122" customFormat="1" ht="45" customHeight="1">
      <c r="A339" s="358">
        <v>90</v>
      </c>
      <c r="B339" s="263"/>
      <c r="C339" s="38" t="s">
        <v>1631</v>
      </c>
      <c r="D339" s="38" t="s">
        <v>1632</v>
      </c>
      <c r="E339" s="38" t="s">
        <v>1633</v>
      </c>
      <c r="F339" s="38" t="s">
        <v>1634</v>
      </c>
      <c r="G339" s="38" t="s">
        <v>1635</v>
      </c>
      <c r="H339" s="360">
        <v>1200</v>
      </c>
      <c r="I339" s="203" t="s">
        <v>186</v>
      </c>
      <c r="J339" s="272"/>
      <c r="K339" s="114"/>
      <c r="L339" s="194" t="s">
        <v>1636</v>
      </c>
      <c r="M339" s="369" t="s">
        <v>1454</v>
      </c>
      <c r="N339" s="370"/>
      <c r="O339" s="479"/>
    </row>
    <row r="340" spans="1:15" s="122" customFormat="1" ht="45" customHeight="1">
      <c r="A340" s="358">
        <v>91</v>
      </c>
      <c r="B340" s="263"/>
      <c r="C340" s="38" t="s">
        <v>1637</v>
      </c>
      <c r="D340" s="38" t="s">
        <v>1638</v>
      </c>
      <c r="E340" s="38" t="s">
        <v>1639</v>
      </c>
      <c r="F340" s="38" t="s">
        <v>1640</v>
      </c>
      <c r="G340" s="38" t="s">
        <v>1641</v>
      </c>
      <c r="H340" s="360">
        <v>1500</v>
      </c>
      <c r="I340" s="203" t="s">
        <v>186</v>
      </c>
      <c r="J340" s="272"/>
      <c r="K340" s="114"/>
      <c r="L340" s="194" t="s">
        <v>1642</v>
      </c>
      <c r="M340" s="369" t="s">
        <v>1643</v>
      </c>
      <c r="N340" s="370"/>
      <c r="O340" s="479"/>
    </row>
    <row r="341" spans="1:15" s="122" customFormat="1" ht="45" customHeight="1">
      <c r="A341" s="358">
        <v>92</v>
      </c>
      <c r="B341" s="263"/>
      <c r="C341" s="38" t="s">
        <v>1447</v>
      </c>
      <c r="D341" s="38" t="s">
        <v>272</v>
      </c>
      <c r="E341" s="38" t="s">
        <v>1644</v>
      </c>
      <c r="F341" s="38" t="s">
        <v>1448</v>
      </c>
      <c r="G341" s="38" t="s">
        <v>1645</v>
      </c>
      <c r="H341" s="360">
        <v>780</v>
      </c>
      <c r="I341" s="203" t="s">
        <v>3286</v>
      </c>
      <c r="J341" s="272"/>
      <c r="K341" s="114"/>
      <c r="L341" s="194" t="s">
        <v>1646</v>
      </c>
      <c r="M341" s="373">
        <v>43199</v>
      </c>
      <c r="N341" s="370"/>
      <c r="O341" s="479"/>
    </row>
    <row r="342" spans="1:15" s="122" customFormat="1" ht="45" customHeight="1">
      <c r="A342" s="358">
        <v>93</v>
      </c>
      <c r="B342" s="263"/>
      <c r="C342" s="38" t="s">
        <v>1447</v>
      </c>
      <c r="D342" s="38" t="s">
        <v>272</v>
      </c>
      <c r="E342" s="38" t="s">
        <v>1644</v>
      </c>
      <c r="F342" s="38" t="s">
        <v>1647</v>
      </c>
      <c r="G342" s="38" t="s">
        <v>1648</v>
      </c>
      <c r="H342" s="360">
        <v>15600</v>
      </c>
      <c r="I342" s="203" t="s">
        <v>3286</v>
      </c>
      <c r="J342" s="272"/>
      <c r="K342" s="114"/>
      <c r="L342" s="194" t="s">
        <v>1649</v>
      </c>
      <c r="M342" s="373">
        <v>43199</v>
      </c>
      <c r="N342" s="370"/>
      <c r="O342" s="479"/>
    </row>
    <row r="343" spans="1:15" s="122" customFormat="1" ht="45" customHeight="1">
      <c r="A343" s="358">
        <v>94</v>
      </c>
      <c r="B343" s="263"/>
      <c r="C343" s="38" t="s">
        <v>1650</v>
      </c>
      <c r="D343" s="38" t="s">
        <v>1651</v>
      </c>
      <c r="E343" s="38" t="s">
        <v>1652</v>
      </c>
      <c r="F343" s="38" t="s">
        <v>1653</v>
      </c>
      <c r="G343" s="38" t="s">
        <v>1654</v>
      </c>
      <c r="H343" s="360">
        <v>9680</v>
      </c>
      <c r="I343" s="203" t="s">
        <v>186</v>
      </c>
      <c r="J343" s="272"/>
      <c r="K343" s="114"/>
      <c r="L343" s="194" t="s">
        <v>1655</v>
      </c>
      <c r="M343" s="369" t="s">
        <v>1643</v>
      </c>
      <c r="N343" s="370"/>
      <c r="O343" s="479"/>
    </row>
    <row r="344" spans="1:116" s="166" customFormat="1" ht="36.75" customHeight="1">
      <c r="A344" s="206"/>
      <c r="B344" s="263"/>
      <c r="C344" s="38"/>
      <c r="D344" s="38"/>
      <c r="E344" s="38"/>
      <c r="F344" s="38"/>
      <c r="G344" s="38"/>
      <c r="H344" s="287"/>
      <c r="I344" s="203"/>
      <c r="J344" s="272"/>
      <c r="K344" s="114"/>
      <c r="L344" s="194"/>
      <c r="M344" s="168"/>
      <c r="N344" s="164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  <c r="AY344" s="165"/>
      <c r="AZ344" s="165"/>
      <c r="BA344" s="165"/>
      <c r="BB344" s="165"/>
      <c r="BC344" s="165"/>
      <c r="BD344" s="165"/>
      <c r="BE344" s="165"/>
      <c r="BF344" s="165"/>
      <c r="BG344" s="165"/>
      <c r="BH344" s="165"/>
      <c r="BI344" s="165"/>
      <c r="BJ344" s="165"/>
      <c r="BK344" s="165"/>
      <c r="BL344" s="165"/>
      <c r="BM344" s="165"/>
      <c r="BN344" s="165"/>
      <c r="BO344" s="165"/>
      <c r="BP344" s="165"/>
      <c r="BQ344" s="165"/>
      <c r="BR344" s="165"/>
      <c r="BS344" s="165"/>
      <c r="BT344" s="165"/>
      <c r="BU344" s="165"/>
      <c r="BV344" s="165"/>
      <c r="BW344" s="165"/>
      <c r="BX344" s="165"/>
      <c r="BY344" s="165"/>
      <c r="BZ344" s="165"/>
      <c r="CA344" s="165"/>
      <c r="CB344" s="165"/>
      <c r="CC344" s="165"/>
      <c r="CD344" s="165"/>
      <c r="CE344" s="165"/>
      <c r="CF344" s="165"/>
      <c r="CG344" s="165"/>
      <c r="CH344" s="165"/>
      <c r="CI344" s="165"/>
      <c r="CJ344" s="165"/>
      <c r="CK344" s="165"/>
      <c r="CL344" s="165"/>
      <c r="CM344" s="165"/>
      <c r="CN344" s="165"/>
      <c r="CO344" s="165"/>
      <c r="CP344" s="165"/>
      <c r="CQ344" s="165"/>
      <c r="CR344" s="165"/>
      <c r="CS344" s="165"/>
      <c r="CT344" s="165"/>
      <c r="CU344" s="165"/>
      <c r="CV344" s="165"/>
      <c r="CW344" s="165"/>
      <c r="CX344" s="165"/>
      <c r="CY344" s="165"/>
      <c r="CZ344" s="165"/>
      <c r="DA344" s="165"/>
      <c r="DB344" s="165"/>
      <c r="DC344" s="165"/>
      <c r="DD344" s="165"/>
      <c r="DE344" s="165"/>
      <c r="DF344" s="165"/>
      <c r="DG344" s="165"/>
      <c r="DH344" s="165"/>
      <c r="DI344" s="165"/>
      <c r="DJ344" s="165"/>
      <c r="DK344" s="165"/>
      <c r="DL344" s="165"/>
    </row>
    <row r="345" spans="1:14" s="59" customFormat="1" ht="42" customHeight="1">
      <c r="A345" s="501">
        <v>2.3</v>
      </c>
      <c r="B345" s="502"/>
      <c r="C345" s="80" t="s">
        <v>174</v>
      </c>
      <c r="D345" s="35"/>
      <c r="E345" s="36"/>
      <c r="F345" s="35"/>
      <c r="G345" s="35"/>
      <c r="H345" s="303">
        <f>SUM(H346:H413)</f>
        <v>3554375</v>
      </c>
      <c r="I345" s="25"/>
      <c r="J345" s="25"/>
      <c r="K345" s="25"/>
      <c r="L345" s="109"/>
      <c r="M345" s="36"/>
      <c r="N345" s="162"/>
    </row>
    <row r="346" spans="1:116" s="567" customFormat="1" ht="41.25" customHeight="1">
      <c r="A346" s="559">
        <v>1</v>
      </c>
      <c r="B346" s="560"/>
      <c r="C346" s="561" t="s">
        <v>2047</v>
      </c>
      <c r="D346" s="265" t="s">
        <v>108</v>
      </c>
      <c r="E346" s="562" t="s">
        <v>2048</v>
      </c>
      <c r="F346" s="562" t="s">
        <v>2049</v>
      </c>
      <c r="G346" s="561" t="s">
        <v>2050</v>
      </c>
      <c r="H346" s="563">
        <v>1295</v>
      </c>
      <c r="I346" s="564" t="s">
        <v>186</v>
      </c>
      <c r="J346" s="354"/>
      <c r="K346" s="354"/>
      <c r="L346" s="565">
        <v>42390</v>
      </c>
      <c r="M346" s="564" t="s">
        <v>2051</v>
      </c>
      <c r="N346" s="262"/>
      <c r="O346" s="566"/>
      <c r="P346" s="566"/>
      <c r="Q346" s="566"/>
      <c r="R346" s="566"/>
      <c r="S346" s="566"/>
      <c r="T346" s="566"/>
      <c r="U346" s="566"/>
      <c r="V346" s="566"/>
      <c r="W346" s="566"/>
      <c r="X346" s="566"/>
      <c r="Y346" s="566"/>
      <c r="Z346" s="566"/>
      <c r="AA346" s="566"/>
      <c r="AB346" s="566"/>
      <c r="AC346" s="566"/>
      <c r="AD346" s="566"/>
      <c r="AE346" s="566"/>
      <c r="AF346" s="566"/>
      <c r="AG346" s="566"/>
      <c r="AH346" s="566"/>
      <c r="AI346" s="566"/>
      <c r="AJ346" s="566"/>
      <c r="AK346" s="566"/>
      <c r="AL346" s="566"/>
      <c r="AM346" s="566"/>
      <c r="AN346" s="566"/>
      <c r="AO346" s="566"/>
      <c r="AP346" s="566"/>
      <c r="AQ346" s="566"/>
      <c r="AR346" s="566"/>
      <c r="AS346" s="566"/>
      <c r="AT346" s="566"/>
      <c r="AU346" s="566"/>
      <c r="AV346" s="566"/>
      <c r="AW346" s="566"/>
      <c r="AX346" s="566"/>
      <c r="AY346" s="566"/>
      <c r="AZ346" s="566"/>
      <c r="BA346" s="566"/>
      <c r="BB346" s="566"/>
      <c r="BC346" s="566"/>
      <c r="BD346" s="566"/>
      <c r="BE346" s="566"/>
      <c r="BF346" s="566"/>
      <c r="BG346" s="566"/>
      <c r="BH346" s="566"/>
      <c r="BI346" s="566"/>
      <c r="BJ346" s="566"/>
      <c r="BK346" s="566"/>
      <c r="BL346" s="566"/>
      <c r="BM346" s="566"/>
      <c r="BN346" s="566"/>
      <c r="BO346" s="566"/>
      <c r="BP346" s="566"/>
      <c r="BQ346" s="566"/>
      <c r="BR346" s="566"/>
      <c r="BS346" s="566"/>
      <c r="BT346" s="566"/>
      <c r="BU346" s="566"/>
      <c r="BV346" s="566"/>
      <c r="BW346" s="566"/>
      <c r="BX346" s="566"/>
      <c r="BY346" s="566"/>
      <c r="BZ346" s="566"/>
      <c r="CA346" s="566"/>
      <c r="CB346" s="566"/>
      <c r="CC346" s="566"/>
      <c r="CD346" s="566"/>
      <c r="CE346" s="566"/>
      <c r="CF346" s="566"/>
      <c r="CG346" s="566"/>
      <c r="CH346" s="566"/>
      <c r="CI346" s="566"/>
      <c r="CJ346" s="566"/>
      <c r="CK346" s="566"/>
      <c r="CL346" s="566"/>
      <c r="CM346" s="566"/>
      <c r="CN346" s="566"/>
      <c r="CO346" s="566"/>
      <c r="CP346" s="566"/>
      <c r="CQ346" s="566"/>
      <c r="CR346" s="566"/>
      <c r="CS346" s="566"/>
      <c r="CT346" s="566"/>
      <c r="CU346" s="566"/>
      <c r="CV346" s="566"/>
      <c r="CW346" s="566"/>
      <c r="CX346" s="566"/>
      <c r="CY346" s="566"/>
      <c r="CZ346" s="566"/>
      <c r="DA346" s="566"/>
      <c r="DB346" s="566"/>
      <c r="DC346" s="566"/>
      <c r="DD346" s="566"/>
      <c r="DE346" s="566"/>
      <c r="DF346" s="566"/>
      <c r="DG346" s="566"/>
      <c r="DH346" s="566"/>
      <c r="DI346" s="566"/>
      <c r="DJ346" s="566"/>
      <c r="DK346" s="566"/>
      <c r="DL346" s="566"/>
    </row>
    <row r="347" spans="1:116" s="567" customFormat="1" ht="41.25" customHeight="1">
      <c r="A347" s="559">
        <v>2</v>
      </c>
      <c r="B347" s="568"/>
      <c r="C347" s="569" t="s">
        <v>3867</v>
      </c>
      <c r="D347" s="570" t="s">
        <v>3868</v>
      </c>
      <c r="E347" s="571" t="s">
        <v>3869</v>
      </c>
      <c r="F347" s="571" t="s">
        <v>3870</v>
      </c>
      <c r="G347" s="569" t="s">
        <v>3871</v>
      </c>
      <c r="H347" s="572">
        <v>20400</v>
      </c>
      <c r="I347" s="573" t="s">
        <v>186</v>
      </c>
      <c r="J347" s="574"/>
      <c r="K347" s="574"/>
      <c r="L347" s="575">
        <v>42541</v>
      </c>
      <c r="M347" s="573" t="s">
        <v>3872</v>
      </c>
      <c r="N347" s="262"/>
      <c r="O347" s="566"/>
      <c r="P347" s="566"/>
      <c r="Q347" s="566"/>
      <c r="R347" s="566"/>
      <c r="S347" s="566"/>
      <c r="T347" s="566"/>
      <c r="U347" s="566"/>
      <c r="V347" s="566"/>
      <c r="W347" s="566"/>
      <c r="X347" s="566"/>
      <c r="Y347" s="566"/>
      <c r="Z347" s="566"/>
      <c r="AA347" s="566"/>
      <c r="AB347" s="566"/>
      <c r="AC347" s="566"/>
      <c r="AD347" s="566"/>
      <c r="AE347" s="566"/>
      <c r="AF347" s="566"/>
      <c r="AG347" s="566"/>
      <c r="AH347" s="566"/>
      <c r="AI347" s="566"/>
      <c r="AJ347" s="566"/>
      <c r="AK347" s="566"/>
      <c r="AL347" s="566"/>
      <c r="AM347" s="566"/>
      <c r="AN347" s="566"/>
      <c r="AO347" s="566"/>
      <c r="AP347" s="566"/>
      <c r="AQ347" s="566"/>
      <c r="AR347" s="566"/>
      <c r="AS347" s="566"/>
      <c r="AT347" s="566"/>
      <c r="AU347" s="566"/>
      <c r="AV347" s="566"/>
      <c r="AW347" s="566"/>
      <c r="AX347" s="566"/>
      <c r="AY347" s="566"/>
      <c r="AZ347" s="566"/>
      <c r="BA347" s="566"/>
      <c r="BB347" s="566"/>
      <c r="BC347" s="566"/>
      <c r="BD347" s="566"/>
      <c r="BE347" s="566"/>
      <c r="BF347" s="566"/>
      <c r="BG347" s="566"/>
      <c r="BH347" s="566"/>
      <c r="BI347" s="566"/>
      <c r="BJ347" s="566"/>
      <c r="BK347" s="566"/>
      <c r="BL347" s="566"/>
      <c r="BM347" s="566"/>
      <c r="BN347" s="566"/>
      <c r="BO347" s="566"/>
      <c r="BP347" s="566"/>
      <c r="BQ347" s="566"/>
      <c r="BR347" s="566"/>
      <c r="BS347" s="566"/>
      <c r="BT347" s="566"/>
      <c r="BU347" s="566"/>
      <c r="BV347" s="566"/>
      <c r="BW347" s="566"/>
      <c r="BX347" s="566"/>
      <c r="BY347" s="566"/>
      <c r="BZ347" s="566"/>
      <c r="CA347" s="566"/>
      <c r="CB347" s="566"/>
      <c r="CC347" s="566"/>
      <c r="CD347" s="566"/>
      <c r="CE347" s="566"/>
      <c r="CF347" s="566"/>
      <c r="CG347" s="566"/>
      <c r="CH347" s="566"/>
      <c r="CI347" s="566"/>
      <c r="CJ347" s="566"/>
      <c r="CK347" s="566"/>
      <c r="CL347" s="566"/>
      <c r="CM347" s="566"/>
      <c r="CN347" s="566"/>
      <c r="CO347" s="566"/>
      <c r="CP347" s="566"/>
      <c r="CQ347" s="566"/>
      <c r="CR347" s="566"/>
      <c r="CS347" s="566"/>
      <c r="CT347" s="566"/>
      <c r="CU347" s="566"/>
      <c r="CV347" s="566"/>
      <c r="CW347" s="566"/>
      <c r="CX347" s="566"/>
      <c r="CY347" s="566"/>
      <c r="CZ347" s="566"/>
      <c r="DA347" s="566"/>
      <c r="DB347" s="566"/>
      <c r="DC347" s="566"/>
      <c r="DD347" s="566"/>
      <c r="DE347" s="566"/>
      <c r="DF347" s="566"/>
      <c r="DG347" s="566"/>
      <c r="DH347" s="566"/>
      <c r="DI347" s="566"/>
      <c r="DJ347" s="566"/>
      <c r="DK347" s="566"/>
      <c r="DL347" s="566"/>
    </row>
    <row r="348" spans="1:116" s="567" customFormat="1" ht="41.25" customHeight="1">
      <c r="A348" s="559">
        <v>3</v>
      </c>
      <c r="B348" s="576"/>
      <c r="C348" s="577" t="s">
        <v>2052</v>
      </c>
      <c r="D348" s="578" t="s">
        <v>109</v>
      </c>
      <c r="E348" s="579" t="s">
        <v>937</v>
      </c>
      <c r="F348" s="579" t="s">
        <v>2053</v>
      </c>
      <c r="G348" s="577" t="s">
        <v>3883</v>
      </c>
      <c r="H348" s="580">
        <v>5000</v>
      </c>
      <c r="I348" s="581" t="s">
        <v>186</v>
      </c>
      <c r="J348" s="582"/>
      <c r="K348" s="582"/>
      <c r="L348" s="583">
        <v>42443</v>
      </c>
      <c r="M348" s="581" t="s">
        <v>2054</v>
      </c>
      <c r="N348" s="262"/>
      <c r="O348" s="566"/>
      <c r="P348" s="566"/>
      <c r="Q348" s="566"/>
      <c r="R348" s="566"/>
      <c r="S348" s="566"/>
      <c r="T348" s="566"/>
      <c r="U348" s="566"/>
      <c r="V348" s="566"/>
      <c r="W348" s="566"/>
      <c r="X348" s="566"/>
      <c r="Y348" s="566"/>
      <c r="Z348" s="566"/>
      <c r="AA348" s="566"/>
      <c r="AB348" s="566"/>
      <c r="AC348" s="566"/>
      <c r="AD348" s="566"/>
      <c r="AE348" s="566"/>
      <c r="AF348" s="566"/>
      <c r="AG348" s="566"/>
      <c r="AH348" s="566"/>
      <c r="AI348" s="566"/>
      <c r="AJ348" s="566"/>
      <c r="AK348" s="566"/>
      <c r="AL348" s="566"/>
      <c r="AM348" s="566"/>
      <c r="AN348" s="566"/>
      <c r="AO348" s="566"/>
      <c r="AP348" s="566"/>
      <c r="AQ348" s="566"/>
      <c r="AR348" s="566"/>
      <c r="AS348" s="566"/>
      <c r="AT348" s="566"/>
      <c r="AU348" s="566"/>
      <c r="AV348" s="566"/>
      <c r="AW348" s="566"/>
      <c r="AX348" s="566"/>
      <c r="AY348" s="566"/>
      <c r="AZ348" s="566"/>
      <c r="BA348" s="566"/>
      <c r="BB348" s="566"/>
      <c r="BC348" s="566"/>
      <c r="BD348" s="566"/>
      <c r="BE348" s="566"/>
      <c r="BF348" s="566"/>
      <c r="BG348" s="566"/>
      <c r="BH348" s="566"/>
      <c r="BI348" s="566"/>
      <c r="BJ348" s="566"/>
      <c r="BK348" s="566"/>
      <c r="BL348" s="566"/>
      <c r="BM348" s="566"/>
      <c r="BN348" s="566"/>
      <c r="BO348" s="566"/>
      <c r="BP348" s="566"/>
      <c r="BQ348" s="566"/>
      <c r="BR348" s="566"/>
      <c r="BS348" s="566"/>
      <c r="BT348" s="566"/>
      <c r="BU348" s="566"/>
      <c r="BV348" s="566"/>
      <c r="BW348" s="566"/>
      <c r="BX348" s="566"/>
      <c r="BY348" s="566"/>
      <c r="BZ348" s="566"/>
      <c r="CA348" s="566"/>
      <c r="CB348" s="566"/>
      <c r="CC348" s="566"/>
      <c r="CD348" s="566"/>
      <c r="CE348" s="566"/>
      <c r="CF348" s="566"/>
      <c r="CG348" s="566"/>
      <c r="CH348" s="566"/>
      <c r="CI348" s="566"/>
      <c r="CJ348" s="566"/>
      <c r="CK348" s="566"/>
      <c r="CL348" s="566"/>
      <c r="CM348" s="566"/>
      <c r="CN348" s="566"/>
      <c r="CO348" s="566"/>
      <c r="CP348" s="566"/>
      <c r="CQ348" s="566"/>
      <c r="CR348" s="566"/>
      <c r="CS348" s="566"/>
      <c r="CT348" s="566"/>
      <c r="CU348" s="566"/>
      <c r="CV348" s="566"/>
      <c r="CW348" s="566"/>
      <c r="CX348" s="566"/>
      <c r="CY348" s="566"/>
      <c r="CZ348" s="566"/>
      <c r="DA348" s="566"/>
      <c r="DB348" s="566"/>
      <c r="DC348" s="566"/>
      <c r="DD348" s="566"/>
      <c r="DE348" s="566"/>
      <c r="DF348" s="566"/>
      <c r="DG348" s="566"/>
      <c r="DH348" s="566"/>
      <c r="DI348" s="566"/>
      <c r="DJ348" s="566"/>
      <c r="DK348" s="566"/>
      <c r="DL348" s="566"/>
    </row>
    <row r="349" spans="1:116" s="567" customFormat="1" ht="41.25" customHeight="1">
      <c r="A349" s="559">
        <v>4</v>
      </c>
      <c r="B349" s="576"/>
      <c r="C349" s="577" t="s">
        <v>2055</v>
      </c>
      <c r="D349" s="578" t="s">
        <v>110</v>
      </c>
      <c r="E349" s="579" t="s">
        <v>2056</v>
      </c>
      <c r="F349" s="579" t="s">
        <v>2057</v>
      </c>
      <c r="G349" s="577" t="s">
        <v>2856</v>
      </c>
      <c r="H349" s="580">
        <v>15830</v>
      </c>
      <c r="I349" s="581" t="s">
        <v>186</v>
      </c>
      <c r="J349" s="576"/>
      <c r="K349" s="576"/>
      <c r="L349" s="583">
        <v>43135</v>
      </c>
      <c r="M349" s="581" t="s">
        <v>2940</v>
      </c>
      <c r="N349" s="262"/>
      <c r="O349" s="584"/>
      <c r="P349" s="584"/>
      <c r="Q349" s="584"/>
      <c r="R349" s="584"/>
      <c r="S349" s="584"/>
      <c r="T349" s="584"/>
      <c r="U349" s="584"/>
      <c r="V349" s="584"/>
      <c r="W349" s="584"/>
      <c r="X349" s="584"/>
      <c r="Y349" s="584"/>
      <c r="Z349" s="584"/>
      <c r="AA349" s="584"/>
      <c r="AB349" s="584"/>
      <c r="AC349" s="584"/>
      <c r="AD349" s="584"/>
      <c r="AE349" s="584"/>
      <c r="AF349" s="584"/>
      <c r="AG349" s="584"/>
      <c r="AH349" s="584"/>
      <c r="AI349" s="584"/>
      <c r="AJ349" s="584"/>
      <c r="AK349" s="584"/>
      <c r="AL349" s="584"/>
      <c r="AM349" s="584"/>
      <c r="AN349" s="584"/>
      <c r="AO349" s="584"/>
      <c r="AP349" s="584"/>
      <c r="AQ349" s="584"/>
      <c r="AR349" s="584"/>
      <c r="AS349" s="584"/>
      <c r="AT349" s="584"/>
      <c r="AU349" s="584"/>
      <c r="AV349" s="584"/>
      <c r="AW349" s="584"/>
      <c r="AX349" s="584"/>
      <c r="AY349" s="584"/>
      <c r="AZ349" s="584"/>
      <c r="BA349" s="584"/>
      <c r="BB349" s="584"/>
      <c r="BC349" s="584"/>
      <c r="BD349" s="584"/>
      <c r="BE349" s="584"/>
      <c r="BF349" s="584"/>
      <c r="BG349" s="584"/>
      <c r="BH349" s="584"/>
      <c r="BI349" s="584"/>
      <c r="BJ349" s="584"/>
      <c r="BK349" s="584"/>
      <c r="BL349" s="584"/>
      <c r="BM349" s="584"/>
      <c r="BN349" s="584"/>
      <c r="BO349" s="584"/>
      <c r="BP349" s="584"/>
      <c r="BQ349" s="584"/>
      <c r="BR349" s="584"/>
      <c r="BS349" s="584"/>
      <c r="BT349" s="584"/>
      <c r="BU349" s="584"/>
      <c r="BV349" s="584"/>
      <c r="BW349" s="584"/>
      <c r="BX349" s="584"/>
      <c r="BY349" s="584"/>
      <c r="BZ349" s="584"/>
      <c r="CA349" s="584"/>
      <c r="CB349" s="584"/>
      <c r="CC349" s="584"/>
      <c r="CD349" s="584"/>
      <c r="CE349" s="584"/>
      <c r="CF349" s="584"/>
      <c r="CG349" s="584"/>
      <c r="CH349" s="584"/>
      <c r="CI349" s="584"/>
      <c r="CJ349" s="584"/>
      <c r="CK349" s="584"/>
      <c r="CL349" s="584"/>
      <c r="CM349" s="584"/>
      <c r="CN349" s="584"/>
      <c r="CO349" s="584"/>
      <c r="CP349" s="584"/>
      <c r="CQ349" s="584"/>
      <c r="CR349" s="584"/>
      <c r="CS349" s="584"/>
      <c r="CT349" s="584"/>
      <c r="CU349" s="584"/>
      <c r="CV349" s="584"/>
      <c r="CW349" s="584"/>
      <c r="CX349" s="584"/>
      <c r="CY349" s="584"/>
      <c r="CZ349" s="584"/>
      <c r="DA349" s="584"/>
      <c r="DB349" s="584"/>
      <c r="DC349" s="584"/>
      <c r="DD349" s="584"/>
      <c r="DE349" s="584"/>
      <c r="DF349" s="584"/>
      <c r="DG349" s="584"/>
      <c r="DH349" s="584"/>
      <c r="DI349" s="584"/>
      <c r="DJ349" s="584"/>
      <c r="DK349" s="584"/>
      <c r="DL349" s="584"/>
    </row>
    <row r="350" spans="1:14" s="567" customFormat="1" ht="41.25" customHeight="1">
      <c r="A350" s="559">
        <v>5</v>
      </c>
      <c r="B350" s="576"/>
      <c r="C350" s="569" t="s">
        <v>2058</v>
      </c>
      <c r="D350" s="570" t="s">
        <v>109</v>
      </c>
      <c r="E350" s="571" t="s">
        <v>2059</v>
      </c>
      <c r="F350" s="571" t="s">
        <v>2060</v>
      </c>
      <c r="G350" s="569" t="s">
        <v>2061</v>
      </c>
      <c r="H350" s="585">
        <v>5210</v>
      </c>
      <c r="I350" s="581" t="s">
        <v>186</v>
      </c>
      <c r="J350" s="570"/>
      <c r="K350" s="570"/>
      <c r="L350" s="583">
        <v>42443</v>
      </c>
      <c r="M350" s="573" t="s">
        <v>2062</v>
      </c>
      <c r="N350" s="262"/>
    </row>
    <row r="351" spans="1:14" s="567" customFormat="1" ht="41.25" customHeight="1">
      <c r="A351" s="559">
        <v>6</v>
      </c>
      <c r="B351" s="576"/>
      <c r="C351" s="577" t="s">
        <v>2063</v>
      </c>
      <c r="D351" s="578" t="s">
        <v>111</v>
      </c>
      <c r="E351" s="579" t="s">
        <v>2064</v>
      </c>
      <c r="F351" s="579" t="s">
        <v>2065</v>
      </c>
      <c r="G351" s="577" t="s">
        <v>2066</v>
      </c>
      <c r="H351" s="586">
        <v>20050</v>
      </c>
      <c r="I351" s="581" t="s">
        <v>186</v>
      </c>
      <c r="J351" s="570"/>
      <c r="K351" s="570"/>
      <c r="L351" s="583">
        <v>42443</v>
      </c>
      <c r="M351" s="581" t="s">
        <v>2067</v>
      </c>
      <c r="N351" s="262"/>
    </row>
    <row r="352" spans="1:14" s="567" customFormat="1" ht="41.25" customHeight="1">
      <c r="A352" s="559">
        <v>7</v>
      </c>
      <c r="B352" s="576"/>
      <c r="C352" s="577" t="s">
        <v>2068</v>
      </c>
      <c r="D352" s="578" t="s">
        <v>110</v>
      </c>
      <c r="E352" s="579" t="s">
        <v>2069</v>
      </c>
      <c r="F352" s="579" t="s">
        <v>2070</v>
      </c>
      <c r="G352" s="577" t="s">
        <v>2071</v>
      </c>
      <c r="H352" s="580">
        <v>4570</v>
      </c>
      <c r="I352" s="581" t="s">
        <v>186</v>
      </c>
      <c r="J352" s="570"/>
      <c r="K352" s="570"/>
      <c r="L352" s="583">
        <v>42443</v>
      </c>
      <c r="M352" s="581" t="s">
        <v>2072</v>
      </c>
      <c r="N352" s="262"/>
    </row>
    <row r="353" spans="1:14" s="567" customFormat="1" ht="41.25" customHeight="1">
      <c r="A353" s="559">
        <v>8</v>
      </c>
      <c r="B353" s="576"/>
      <c r="C353" s="577" t="s">
        <v>2073</v>
      </c>
      <c r="D353" s="578" t="s">
        <v>112</v>
      </c>
      <c r="E353" s="579" t="s">
        <v>2074</v>
      </c>
      <c r="F353" s="579" t="s">
        <v>2075</v>
      </c>
      <c r="G353" s="577" t="s">
        <v>2076</v>
      </c>
      <c r="H353" s="586">
        <v>16889</v>
      </c>
      <c r="I353" s="581" t="s">
        <v>186</v>
      </c>
      <c r="J353" s="570"/>
      <c r="K353" s="570"/>
      <c r="L353" s="583">
        <v>42443</v>
      </c>
      <c r="M353" s="581" t="s">
        <v>2077</v>
      </c>
      <c r="N353" s="262"/>
    </row>
    <row r="354" spans="1:14" s="567" customFormat="1" ht="41.25" customHeight="1">
      <c r="A354" s="559">
        <v>9</v>
      </c>
      <c r="B354" s="576"/>
      <c r="C354" s="577" t="s">
        <v>2078</v>
      </c>
      <c r="D354" s="578" t="s">
        <v>113</v>
      </c>
      <c r="E354" s="579" t="s">
        <v>938</v>
      </c>
      <c r="F354" s="579" t="s">
        <v>2079</v>
      </c>
      <c r="G354" s="577" t="s">
        <v>2080</v>
      </c>
      <c r="H354" s="586">
        <v>4210</v>
      </c>
      <c r="I354" s="581" t="s">
        <v>186</v>
      </c>
      <c r="J354" s="570"/>
      <c r="K354" s="570"/>
      <c r="L354" s="583">
        <v>42443</v>
      </c>
      <c r="M354" s="581" t="s">
        <v>2081</v>
      </c>
      <c r="N354" s="262"/>
    </row>
    <row r="355" spans="1:14" s="567" customFormat="1" ht="41.25" customHeight="1">
      <c r="A355" s="587">
        <v>10</v>
      </c>
      <c r="B355" s="576"/>
      <c r="C355" s="577" t="s">
        <v>2083</v>
      </c>
      <c r="D355" s="578" t="s">
        <v>109</v>
      </c>
      <c r="E355" s="588" t="s">
        <v>939</v>
      </c>
      <c r="F355" s="588" t="s">
        <v>2084</v>
      </c>
      <c r="G355" s="577" t="s">
        <v>1132</v>
      </c>
      <c r="H355" s="589">
        <v>600</v>
      </c>
      <c r="I355" s="590" t="s">
        <v>186</v>
      </c>
      <c r="J355" s="570"/>
      <c r="K355" s="570"/>
      <c r="L355" s="591">
        <v>42443</v>
      </c>
      <c r="M355" s="588" t="s">
        <v>2085</v>
      </c>
      <c r="N355" s="262"/>
    </row>
    <row r="356" spans="1:14" s="567" customFormat="1" ht="41.25" customHeight="1">
      <c r="A356" s="592"/>
      <c r="B356" s="576"/>
      <c r="C356" s="577" t="s">
        <v>2086</v>
      </c>
      <c r="D356" s="578" t="s">
        <v>113</v>
      </c>
      <c r="E356" s="593"/>
      <c r="F356" s="593"/>
      <c r="G356" s="577" t="s">
        <v>839</v>
      </c>
      <c r="H356" s="594"/>
      <c r="I356" s="595"/>
      <c r="J356" s="570"/>
      <c r="K356" s="570"/>
      <c r="L356" s="596"/>
      <c r="M356" s="593"/>
      <c r="N356" s="262"/>
    </row>
    <row r="357" spans="1:14" s="567" customFormat="1" ht="41.25" customHeight="1">
      <c r="A357" s="597">
        <v>11</v>
      </c>
      <c r="B357" s="576"/>
      <c r="C357" s="577" t="s">
        <v>928</v>
      </c>
      <c r="D357" s="578" t="s">
        <v>929</v>
      </c>
      <c r="E357" s="598" t="s">
        <v>930</v>
      </c>
      <c r="F357" s="598" t="s">
        <v>931</v>
      </c>
      <c r="G357" s="577" t="s">
        <v>3883</v>
      </c>
      <c r="H357" s="599">
        <v>5000</v>
      </c>
      <c r="I357" s="600" t="s">
        <v>186</v>
      </c>
      <c r="J357" s="570"/>
      <c r="K357" s="570"/>
      <c r="L357" s="601">
        <v>42583</v>
      </c>
      <c r="M357" s="598" t="s">
        <v>932</v>
      </c>
      <c r="N357" s="262"/>
    </row>
    <row r="358" spans="1:14" s="567" customFormat="1" ht="41.25" customHeight="1">
      <c r="A358" s="602">
        <v>12</v>
      </c>
      <c r="B358" s="576"/>
      <c r="C358" s="577" t="s">
        <v>2087</v>
      </c>
      <c r="D358" s="603" t="s">
        <v>114</v>
      </c>
      <c r="E358" s="579" t="s">
        <v>940</v>
      </c>
      <c r="F358" s="579" t="s">
        <v>2088</v>
      </c>
      <c r="G358" s="577" t="s">
        <v>2089</v>
      </c>
      <c r="H358" s="586">
        <v>6761</v>
      </c>
      <c r="I358" s="581" t="s">
        <v>186</v>
      </c>
      <c r="J358" s="570"/>
      <c r="K358" s="570"/>
      <c r="L358" s="604">
        <v>42444</v>
      </c>
      <c r="M358" s="581" t="s">
        <v>2090</v>
      </c>
      <c r="N358" s="262"/>
    </row>
    <row r="359" spans="1:14" s="567" customFormat="1" ht="41.25" customHeight="1">
      <c r="A359" s="602">
        <v>13</v>
      </c>
      <c r="B359" s="560"/>
      <c r="C359" s="561" t="s">
        <v>2091</v>
      </c>
      <c r="D359" s="605" t="s">
        <v>115</v>
      </c>
      <c r="E359" s="562" t="s">
        <v>2092</v>
      </c>
      <c r="F359" s="562" t="s">
        <v>2093</v>
      </c>
      <c r="G359" s="561" t="s">
        <v>2094</v>
      </c>
      <c r="H359" s="606">
        <v>9868</v>
      </c>
      <c r="I359" s="564" t="s">
        <v>186</v>
      </c>
      <c r="J359" s="262"/>
      <c r="K359" s="262"/>
      <c r="L359" s="607">
        <v>42375</v>
      </c>
      <c r="M359" s="564" t="s">
        <v>2095</v>
      </c>
      <c r="N359" s="262"/>
    </row>
    <row r="360" spans="1:14" s="567" customFormat="1" ht="41.25" customHeight="1">
      <c r="A360" s="602">
        <v>14</v>
      </c>
      <c r="B360" s="560"/>
      <c r="C360" s="561" t="s">
        <v>2097</v>
      </c>
      <c r="D360" s="608" t="s">
        <v>2633</v>
      </c>
      <c r="E360" s="562" t="s">
        <v>2098</v>
      </c>
      <c r="F360" s="562" t="s">
        <v>1466</v>
      </c>
      <c r="G360" s="561" t="s">
        <v>3883</v>
      </c>
      <c r="H360" s="606">
        <v>5000</v>
      </c>
      <c r="I360" s="564" t="s">
        <v>186</v>
      </c>
      <c r="J360" s="262"/>
      <c r="K360" s="262"/>
      <c r="L360" s="607">
        <v>42191</v>
      </c>
      <c r="M360" s="564" t="s">
        <v>2099</v>
      </c>
      <c r="N360" s="262"/>
    </row>
    <row r="361" spans="1:14" s="567" customFormat="1" ht="41.25" customHeight="1">
      <c r="A361" s="602">
        <v>15</v>
      </c>
      <c r="B361" s="560"/>
      <c r="C361" s="561" t="s">
        <v>2100</v>
      </c>
      <c r="D361" s="265" t="s">
        <v>116</v>
      </c>
      <c r="E361" s="562" t="s">
        <v>2101</v>
      </c>
      <c r="F361" s="562" t="s">
        <v>2102</v>
      </c>
      <c r="G361" s="561" t="s">
        <v>2103</v>
      </c>
      <c r="H361" s="563">
        <v>400</v>
      </c>
      <c r="I361" s="564" t="s">
        <v>186</v>
      </c>
      <c r="J361" s="262"/>
      <c r="K361" s="262"/>
      <c r="L361" s="607">
        <v>42198</v>
      </c>
      <c r="M361" s="564" t="s">
        <v>2104</v>
      </c>
      <c r="N361" s="262"/>
    </row>
    <row r="362" spans="1:14" s="567" customFormat="1" ht="41.25" customHeight="1">
      <c r="A362" s="602">
        <v>16</v>
      </c>
      <c r="B362" s="560"/>
      <c r="C362" s="561" t="s">
        <v>2105</v>
      </c>
      <c r="D362" s="265" t="s">
        <v>116</v>
      </c>
      <c r="E362" s="562" t="s">
        <v>840</v>
      </c>
      <c r="F362" s="562" t="s">
        <v>841</v>
      </c>
      <c r="G362" s="561" t="s">
        <v>1133</v>
      </c>
      <c r="H362" s="606">
        <v>5050</v>
      </c>
      <c r="I362" s="564" t="s">
        <v>186</v>
      </c>
      <c r="J362" s="262"/>
      <c r="K362" s="262"/>
      <c r="L362" s="607">
        <v>42198</v>
      </c>
      <c r="M362" s="564" t="s">
        <v>1134</v>
      </c>
      <c r="N362" s="262"/>
    </row>
    <row r="363" spans="1:14" s="567" customFormat="1" ht="41.25" customHeight="1">
      <c r="A363" s="602">
        <v>17</v>
      </c>
      <c r="B363" s="560"/>
      <c r="C363" s="561" t="s">
        <v>2105</v>
      </c>
      <c r="D363" s="265" t="s">
        <v>116</v>
      </c>
      <c r="E363" s="562" t="s">
        <v>2634</v>
      </c>
      <c r="F363" s="562" t="s">
        <v>1135</v>
      </c>
      <c r="G363" s="561" t="s">
        <v>1183</v>
      </c>
      <c r="H363" s="563">
        <v>200</v>
      </c>
      <c r="I363" s="564" t="s">
        <v>186</v>
      </c>
      <c r="J363" s="262"/>
      <c r="K363" s="262"/>
      <c r="L363" s="607">
        <v>42198</v>
      </c>
      <c r="M363" s="564" t="s">
        <v>1136</v>
      </c>
      <c r="N363" s="262"/>
    </row>
    <row r="364" spans="1:14" s="567" customFormat="1" ht="41.25" customHeight="1">
      <c r="A364" s="602">
        <v>18</v>
      </c>
      <c r="B364" s="576"/>
      <c r="C364" s="577" t="s">
        <v>2105</v>
      </c>
      <c r="D364" s="578" t="s">
        <v>2635</v>
      </c>
      <c r="E364" s="579" t="s">
        <v>2636</v>
      </c>
      <c r="F364" s="579" t="s">
        <v>2637</v>
      </c>
      <c r="G364" s="577" t="s">
        <v>1183</v>
      </c>
      <c r="H364" s="580">
        <v>200</v>
      </c>
      <c r="I364" s="581" t="s">
        <v>186</v>
      </c>
      <c r="J364" s="570"/>
      <c r="K364" s="570"/>
      <c r="L364" s="604">
        <v>43078</v>
      </c>
      <c r="M364" s="581" t="s">
        <v>2638</v>
      </c>
      <c r="N364" s="570"/>
    </row>
    <row r="365" spans="1:14" s="567" customFormat="1" ht="41.25" customHeight="1">
      <c r="A365" s="602">
        <v>19</v>
      </c>
      <c r="B365" s="576"/>
      <c r="C365" s="577" t="s">
        <v>2639</v>
      </c>
      <c r="D365" s="578" t="s">
        <v>2640</v>
      </c>
      <c r="E365" s="579" t="s">
        <v>2641</v>
      </c>
      <c r="F365" s="579" t="s">
        <v>2642</v>
      </c>
      <c r="G365" s="577" t="s">
        <v>1656</v>
      </c>
      <c r="H365" s="580">
        <v>10318</v>
      </c>
      <c r="I365" s="581" t="s">
        <v>186</v>
      </c>
      <c r="J365" s="570"/>
      <c r="K365" s="570"/>
      <c r="L365" s="604">
        <v>43078</v>
      </c>
      <c r="M365" s="581" t="s">
        <v>2643</v>
      </c>
      <c r="N365" s="570"/>
    </row>
    <row r="366" spans="1:14" s="567" customFormat="1" ht="41.25" customHeight="1">
      <c r="A366" s="602">
        <v>20</v>
      </c>
      <c r="B366" s="560"/>
      <c r="C366" s="561" t="s">
        <v>1137</v>
      </c>
      <c r="D366" s="265" t="s">
        <v>117</v>
      </c>
      <c r="E366" s="562" t="s">
        <v>1138</v>
      </c>
      <c r="F366" s="562" t="s">
        <v>1139</v>
      </c>
      <c r="G366" s="561" t="s">
        <v>2096</v>
      </c>
      <c r="H366" s="606">
        <v>3000</v>
      </c>
      <c r="I366" s="564" t="s">
        <v>186</v>
      </c>
      <c r="J366" s="262"/>
      <c r="K366" s="262"/>
      <c r="L366" s="607">
        <v>42377</v>
      </c>
      <c r="M366" s="564" t="s">
        <v>3873</v>
      </c>
      <c r="N366" s="262"/>
    </row>
    <row r="367" spans="1:14" s="567" customFormat="1" ht="41.25" customHeight="1">
      <c r="A367" s="602">
        <v>21</v>
      </c>
      <c r="B367" s="570"/>
      <c r="C367" s="577" t="s">
        <v>1206</v>
      </c>
      <c r="D367" s="578" t="s">
        <v>118</v>
      </c>
      <c r="E367" s="579" t="s">
        <v>1207</v>
      </c>
      <c r="F367" s="579" t="s">
        <v>1208</v>
      </c>
      <c r="G367" s="577" t="s">
        <v>1209</v>
      </c>
      <c r="H367" s="586">
        <v>20050</v>
      </c>
      <c r="I367" s="581" t="s">
        <v>186</v>
      </c>
      <c r="J367" s="570"/>
      <c r="K367" s="570"/>
      <c r="L367" s="604">
        <v>42193</v>
      </c>
      <c r="M367" s="581" t="s">
        <v>1210</v>
      </c>
      <c r="N367" s="262"/>
    </row>
    <row r="368" spans="1:14" s="567" customFormat="1" ht="41.25" customHeight="1">
      <c r="A368" s="602">
        <v>22</v>
      </c>
      <c r="B368" s="570"/>
      <c r="C368" s="577" t="s">
        <v>1211</v>
      </c>
      <c r="D368" s="578" t="s">
        <v>118</v>
      </c>
      <c r="E368" s="579" t="s">
        <v>1212</v>
      </c>
      <c r="F368" s="579" t="s">
        <v>1213</v>
      </c>
      <c r="G368" s="577" t="s">
        <v>1214</v>
      </c>
      <c r="H368" s="586">
        <v>3444</v>
      </c>
      <c r="I368" s="581" t="s">
        <v>186</v>
      </c>
      <c r="J368" s="570"/>
      <c r="K368" s="570"/>
      <c r="L368" s="604">
        <v>42008</v>
      </c>
      <c r="M368" s="581" t="s">
        <v>1215</v>
      </c>
      <c r="N368" s="262"/>
    </row>
    <row r="369" spans="1:14" s="567" customFormat="1" ht="41.25" customHeight="1">
      <c r="A369" s="602">
        <v>23</v>
      </c>
      <c r="B369" s="570"/>
      <c r="C369" s="569" t="s">
        <v>2849</v>
      </c>
      <c r="D369" s="570" t="s">
        <v>2850</v>
      </c>
      <c r="E369" s="571" t="s">
        <v>2851</v>
      </c>
      <c r="F369" s="571" t="s">
        <v>2852</v>
      </c>
      <c r="G369" s="571" t="s">
        <v>2853</v>
      </c>
      <c r="H369" s="572">
        <v>9200</v>
      </c>
      <c r="I369" s="573" t="s">
        <v>186</v>
      </c>
      <c r="J369" s="570"/>
      <c r="K369" s="570"/>
      <c r="L369" s="604" t="s">
        <v>2854</v>
      </c>
      <c r="M369" s="573" t="s">
        <v>2855</v>
      </c>
      <c r="N369" s="609"/>
    </row>
    <row r="370" spans="1:14" s="567" customFormat="1" ht="41.25" customHeight="1">
      <c r="A370" s="602">
        <v>24</v>
      </c>
      <c r="B370" s="570"/>
      <c r="C370" s="577" t="s">
        <v>1158</v>
      </c>
      <c r="D370" s="603" t="s">
        <v>2644</v>
      </c>
      <c r="E370" s="579" t="s">
        <v>1159</v>
      </c>
      <c r="F370" s="579" t="s">
        <v>1160</v>
      </c>
      <c r="G370" s="579" t="s">
        <v>1268</v>
      </c>
      <c r="H370" s="586">
        <v>54000</v>
      </c>
      <c r="I370" s="581" t="s">
        <v>186</v>
      </c>
      <c r="J370" s="570"/>
      <c r="K370" s="570"/>
      <c r="L370" s="604">
        <v>42230</v>
      </c>
      <c r="M370" s="581" t="s">
        <v>1161</v>
      </c>
      <c r="N370" s="262"/>
    </row>
    <row r="371" spans="1:14" s="567" customFormat="1" ht="41.25" customHeight="1">
      <c r="A371" s="602">
        <v>25</v>
      </c>
      <c r="B371" s="570"/>
      <c r="C371" s="577" t="s">
        <v>1162</v>
      </c>
      <c r="D371" s="578" t="s">
        <v>1216</v>
      </c>
      <c r="E371" s="579" t="s">
        <v>1163</v>
      </c>
      <c r="F371" s="579" t="s">
        <v>1164</v>
      </c>
      <c r="G371" s="577" t="s">
        <v>1165</v>
      </c>
      <c r="H371" s="580">
        <v>17515</v>
      </c>
      <c r="I371" s="581" t="s">
        <v>186</v>
      </c>
      <c r="J371" s="570"/>
      <c r="K371" s="570"/>
      <c r="L371" s="604">
        <v>42459</v>
      </c>
      <c r="M371" s="581" t="s">
        <v>1166</v>
      </c>
      <c r="N371" s="262"/>
    </row>
    <row r="372" spans="1:14" s="567" customFormat="1" ht="41.25" customHeight="1">
      <c r="A372" s="602">
        <v>26</v>
      </c>
      <c r="B372" s="570"/>
      <c r="C372" s="577" t="s">
        <v>1167</v>
      </c>
      <c r="D372" s="578" t="s">
        <v>1168</v>
      </c>
      <c r="E372" s="579" t="s">
        <v>1169</v>
      </c>
      <c r="F372" s="579" t="s">
        <v>1170</v>
      </c>
      <c r="G372" s="577" t="s">
        <v>1657</v>
      </c>
      <c r="H372" s="580">
        <v>3050</v>
      </c>
      <c r="I372" s="581" t="s">
        <v>186</v>
      </c>
      <c r="J372" s="570"/>
      <c r="K372" s="570"/>
      <c r="L372" s="604">
        <v>42459</v>
      </c>
      <c r="M372" s="581" t="s">
        <v>1171</v>
      </c>
      <c r="N372" s="262"/>
    </row>
    <row r="373" spans="1:14" s="567" customFormat="1" ht="41.25" customHeight="1">
      <c r="A373" s="602">
        <v>27</v>
      </c>
      <c r="B373" s="570"/>
      <c r="C373" s="577" t="s">
        <v>1167</v>
      </c>
      <c r="D373" s="578" t="s">
        <v>1168</v>
      </c>
      <c r="E373" s="579" t="s">
        <v>1172</v>
      </c>
      <c r="F373" s="579" t="s">
        <v>1173</v>
      </c>
      <c r="G373" s="577" t="s">
        <v>1174</v>
      </c>
      <c r="H373" s="580">
        <v>25635</v>
      </c>
      <c r="I373" s="581" t="s">
        <v>186</v>
      </c>
      <c r="J373" s="570"/>
      <c r="K373" s="570"/>
      <c r="L373" s="604">
        <v>42459</v>
      </c>
      <c r="M373" s="581" t="s">
        <v>1175</v>
      </c>
      <c r="N373" s="262"/>
    </row>
    <row r="374" spans="1:14" s="567" customFormat="1" ht="41.25" customHeight="1">
      <c r="A374" s="602">
        <v>28</v>
      </c>
      <c r="B374" s="570"/>
      <c r="C374" s="577" t="s">
        <v>2646</v>
      </c>
      <c r="D374" s="578" t="s">
        <v>2647</v>
      </c>
      <c r="E374" s="579" t="s">
        <v>2648</v>
      </c>
      <c r="F374" s="579" t="s">
        <v>2649</v>
      </c>
      <c r="G374" s="577" t="s">
        <v>1132</v>
      </c>
      <c r="H374" s="580">
        <v>400</v>
      </c>
      <c r="I374" s="581" t="s">
        <v>186</v>
      </c>
      <c r="J374" s="570"/>
      <c r="K374" s="570"/>
      <c r="L374" s="604" t="s">
        <v>2645</v>
      </c>
      <c r="M374" s="581" t="s">
        <v>2650</v>
      </c>
      <c r="N374" s="570"/>
    </row>
    <row r="375" spans="1:14" s="567" customFormat="1" ht="41.25" customHeight="1">
      <c r="A375" s="602">
        <v>29</v>
      </c>
      <c r="B375" s="570"/>
      <c r="C375" s="577" t="s">
        <v>3897</v>
      </c>
      <c r="D375" s="578" t="s">
        <v>3898</v>
      </c>
      <c r="E375" s="579" t="s">
        <v>3899</v>
      </c>
      <c r="F375" s="579" t="s">
        <v>3900</v>
      </c>
      <c r="G375" s="577" t="s">
        <v>3901</v>
      </c>
      <c r="H375" s="580">
        <v>120000</v>
      </c>
      <c r="I375" s="581" t="s">
        <v>186</v>
      </c>
      <c r="J375" s="570"/>
      <c r="K375" s="570"/>
      <c r="L375" s="604">
        <v>42459</v>
      </c>
      <c r="M375" s="581" t="s">
        <v>3902</v>
      </c>
      <c r="N375" s="262"/>
    </row>
    <row r="376" spans="1:14" s="567" customFormat="1" ht="41.25" customHeight="1">
      <c r="A376" s="602">
        <v>30</v>
      </c>
      <c r="B376" s="570"/>
      <c r="C376" s="569" t="s">
        <v>933</v>
      </c>
      <c r="D376" s="570" t="s">
        <v>934</v>
      </c>
      <c r="E376" s="571" t="s">
        <v>935</v>
      </c>
      <c r="F376" s="571" t="s">
        <v>936</v>
      </c>
      <c r="G376" s="569" t="s">
        <v>2857</v>
      </c>
      <c r="H376" s="585">
        <v>4600</v>
      </c>
      <c r="I376" s="573" t="s">
        <v>186</v>
      </c>
      <c r="J376" s="570"/>
      <c r="K376" s="570"/>
      <c r="L376" s="604" t="s">
        <v>2941</v>
      </c>
      <c r="M376" s="573" t="s">
        <v>2858</v>
      </c>
      <c r="N376" s="262"/>
    </row>
    <row r="377" spans="1:14" s="567" customFormat="1" ht="41.25" customHeight="1">
      <c r="A377" s="610">
        <v>31</v>
      </c>
      <c r="B377" s="570"/>
      <c r="C377" s="569" t="s">
        <v>3336</v>
      </c>
      <c r="D377" s="611" t="s">
        <v>4112</v>
      </c>
      <c r="E377" s="612" t="s">
        <v>4113</v>
      </c>
      <c r="F377" s="612" t="s">
        <v>4114</v>
      </c>
      <c r="G377" s="612" t="s">
        <v>4115</v>
      </c>
      <c r="H377" s="613">
        <v>7468</v>
      </c>
      <c r="I377" s="611" t="s">
        <v>186</v>
      </c>
      <c r="J377" s="570"/>
      <c r="K377" s="570"/>
      <c r="L377" s="614">
        <v>42632</v>
      </c>
      <c r="M377" s="611" t="s">
        <v>4116</v>
      </c>
      <c r="N377" s="262"/>
    </row>
    <row r="378" spans="1:14" s="567" customFormat="1" ht="41.25" customHeight="1">
      <c r="A378" s="615"/>
      <c r="B378" s="570"/>
      <c r="C378" s="569" t="s">
        <v>4117</v>
      </c>
      <c r="D378" s="616"/>
      <c r="E378" s="617"/>
      <c r="F378" s="617"/>
      <c r="G378" s="617"/>
      <c r="H378" s="618"/>
      <c r="I378" s="616"/>
      <c r="J378" s="570"/>
      <c r="K378" s="570"/>
      <c r="L378" s="619"/>
      <c r="M378" s="616"/>
      <c r="N378" s="262"/>
    </row>
    <row r="379" spans="1:14" s="567" customFormat="1" ht="41.25" customHeight="1">
      <c r="A379" s="620">
        <v>32</v>
      </c>
      <c r="B379" s="570"/>
      <c r="C379" s="569" t="s">
        <v>4118</v>
      </c>
      <c r="D379" s="570" t="s">
        <v>4119</v>
      </c>
      <c r="E379" s="571" t="s">
        <v>4120</v>
      </c>
      <c r="F379" s="571" t="s">
        <v>4121</v>
      </c>
      <c r="G379" s="569" t="s">
        <v>4122</v>
      </c>
      <c r="H379" s="621">
        <v>21651</v>
      </c>
      <c r="I379" s="573" t="s">
        <v>186</v>
      </c>
      <c r="J379" s="570"/>
      <c r="K379" s="570"/>
      <c r="L379" s="604">
        <v>42632</v>
      </c>
      <c r="M379" s="573" t="s">
        <v>4123</v>
      </c>
      <c r="N379" s="262"/>
    </row>
    <row r="380" spans="1:14" s="567" customFormat="1" ht="41.25" customHeight="1">
      <c r="A380" s="620">
        <v>33</v>
      </c>
      <c r="B380" s="570"/>
      <c r="C380" s="569" t="s">
        <v>4124</v>
      </c>
      <c r="D380" s="570" t="s">
        <v>4125</v>
      </c>
      <c r="E380" s="571" t="s">
        <v>2383</v>
      </c>
      <c r="F380" s="571" t="s">
        <v>2384</v>
      </c>
      <c r="G380" s="569" t="s">
        <v>2385</v>
      </c>
      <c r="H380" s="621">
        <v>2472822</v>
      </c>
      <c r="I380" s="573" t="s">
        <v>186</v>
      </c>
      <c r="J380" s="570"/>
      <c r="K380" s="570"/>
      <c r="L380" s="604">
        <v>42874</v>
      </c>
      <c r="M380" s="573" t="s">
        <v>2386</v>
      </c>
      <c r="N380" s="570"/>
    </row>
    <row r="381" spans="1:14" s="567" customFormat="1" ht="41.25" customHeight="1">
      <c r="A381" s="620">
        <v>34</v>
      </c>
      <c r="B381" s="570"/>
      <c r="C381" s="569" t="s">
        <v>4124</v>
      </c>
      <c r="D381" s="570" t="s">
        <v>4125</v>
      </c>
      <c r="E381" s="571" t="s">
        <v>2383</v>
      </c>
      <c r="F381" s="571" t="s">
        <v>4126</v>
      </c>
      <c r="G381" s="569" t="s">
        <v>1658</v>
      </c>
      <c r="H381" s="621">
        <v>81356</v>
      </c>
      <c r="I381" s="573" t="s">
        <v>186</v>
      </c>
      <c r="J381" s="570"/>
      <c r="K381" s="570"/>
      <c r="L381" s="604">
        <v>42216</v>
      </c>
      <c r="M381" s="573" t="s">
        <v>4127</v>
      </c>
      <c r="N381" s="262"/>
    </row>
    <row r="382" spans="1:14" s="567" customFormat="1" ht="41.25" customHeight="1">
      <c r="A382" s="610">
        <v>35</v>
      </c>
      <c r="B382" s="570"/>
      <c r="C382" s="569" t="s">
        <v>3336</v>
      </c>
      <c r="D382" s="611" t="s">
        <v>4112</v>
      </c>
      <c r="E382" s="612" t="s">
        <v>4113</v>
      </c>
      <c r="F382" s="611" t="s">
        <v>2327</v>
      </c>
      <c r="G382" s="612" t="s">
        <v>2328</v>
      </c>
      <c r="H382" s="622">
        <v>298750</v>
      </c>
      <c r="I382" s="611" t="s">
        <v>186</v>
      </c>
      <c r="J382" s="570"/>
      <c r="K382" s="570"/>
      <c r="L382" s="591">
        <v>42797</v>
      </c>
      <c r="M382" s="611" t="s">
        <v>2329</v>
      </c>
      <c r="N382" s="262"/>
    </row>
    <row r="383" spans="1:14" s="567" customFormat="1" ht="41.25" customHeight="1">
      <c r="A383" s="615"/>
      <c r="B383" s="570"/>
      <c r="C383" s="569" t="s">
        <v>4117</v>
      </c>
      <c r="D383" s="616"/>
      <c r="E383" s="617"/>
      <c r="F383" s="616"/>
      <c r="G383" s="617"/>
      <c r="H383" s="623"/>
      <c r="I383" s="616"/>
      <c r="J383" s="570"/>
      <c r="K383" s="570"/>
      <c r="L383" s="596"/>
      <c r="M383" s="616"/>
      <c r="N383" s="262"/>
    </row>
    <row r="384" spans="1:14" s="567" customFormat="1" ht="41.25" customHeight="1">
      <c r="A384" s="602">
        <v>36</v>
      </c>
      <c r="B384" s="570"/>
      <c r="C384" s="577" t="s">
        <v>3897</v>
      </c>
      <c r="D384" s="578" t="s">
        <v>3898</v>
      </c>
      <c r="E384" s="579" t="s">
        <v>3899</v>
      </c>
      <c r="F384" s="579" t="s">
        <v>3903</v>
      </c>
      <c r="G384" s="577" t="s">
        <v>3904</v>
      </c>
      <c r="H384" s="580">
        <v>7275</v>
      </c>
      <c r="I384" s="581" t="s">
        <v>186</v>
      </c>
      <c r="J384" s="570"/>
      <c r="K384" s="570"/>
      <c r="L384" s="604">
        <v>42275</v>
      </c>
      <c r="M384" s="581" t="s">
        <v>3902</v>
      </c>
      <c r="N384" s="262"/>
    </row>
    <row r="385" spans="1:14" s="567" customFormat="1" ht="41.25" customHeight="1">
      <c r="A385" s="602">
        <v>37</v>
      </c>
      <c r="B385" s="570"/>
      <c r="C385" s="577" t="s">
        <v>3905</v>
      </c>
      <c r="D385" s="603" t="s">
        <v>2644</v>
      </c>
      <c r="E385" s="579" t="s">
        <v>3906</v>
      </c>
      <c r="F385" s="579" t="s">
        <v>3907</v>
      </c>
      <c r="G385" s="579" t="s">
        <v>119</v>
      </c>
      <c r="H385" s="580">
        <v>3200</v>
      </c>
      <c r="I385" s="581" t="s">
        <v>186</v>
      </c>
      <c r="J385" s="570"/>
      <c r="K385" s="570"/>
      <c r="L385" s="604">
        <v>42479</v>
      </c>
      <c r="M385" s="581" t="s">
        <v>3908</v>
      </c>
      <c r="N385" s="262"/>
    </row>
    <row r="386" spans="1:14" s="567" customFormat="1" ht="41.25" customHeight="1">
      <c r="A386" s="602">
        <v>38</v>
      </c>
      <c r="B386" s="570"/>
      <c r="C386" s="577" t="s">
        <v>3911</v>
      </c>
      <c r="D386" s="578" t="s">
        <v>3909</v>
      </c>
      <c r="E386" s="579" t="s">
        <v>3912</v>
      </c>
      <c r="F386" s="579" t="s">
        <v>3913</v>
      </c>
      <c r="G386" s="577" t="s">
        <v>3883</v>
      </c>
      <c r="H386" s="580">
        <v>5000</v>
      </c>
      <c r="I386" s="581" t="s">
        <v>186</v>
      </c>
      <c r="J386" s="570"/>
      <c r="K386" s="570"/>
      <c r="L386" s="604">
        <v>42439</v>
      </c>
      <c r="M386" s="581" t="s">
        <v>3914</v>
      </c>
      <c r="N386" s="262"/>
    </row>
    <row r="387" spans="1:14" s="567" customFormat="1" ht="41.25" customHeight="1">
      <c r="A387" s="602">
        <v>39</v>
      </c>
      <c r="B387" s="570"/>
      <c r="C387" s="577" t="s">
        <v>3915</v>
      </c>
      <c r="D387" s="578" t="s">
        <v>3910</v>
      </c>
      <c r="E387" s="579" t="s">
        <v>3916</v>
      </c>
      <c r="F387" s="579" t="s">
        <v>3917</v>
      </c>
      <c r="G387" s="577" t="s">
        <v>3918</v>
      </c>
      <c r="H387" s="586">
        <v>400</v>
      </c>
      <c r="I387" s="581" t="s">
        <v>186</v>
      </c>
      <c r="J387" s="570"/>
      <c r="K387" s="570"/>
      <c r="L387" s="604">
        <v>42445</v>
      </c>
      <c r="M387" s="581" t="s">
        <v>3919</v>
      </c>
      <c r="N387" s="262"/>
    </row>
    <row r="388" spans="1:14" s="567" customFormat="1" ht="41.25" customHeight="1">
      <c r="A388" s="602">
        <v>40</v>
      </c>
      <c r="B388" s="570"/>
      <c r="C388" s="577" t="s">
        <v>3920</v>
      </c>
      <c r="D388" s="570" t="s">
        <v>3909</v>
      </c>
      <c r="E388" s="579" t="s">
        <v>3921</v>
      </c>
      <c r="F388" s="579" t="s">
        <v>3922</v>
      </c>
      <c r="G388" s="577" t="s">
        <v>1659</v>
      </c>
      <c r="H388" s="580">
        <v>12461</v>
      </c>
      <c r="I388" s="581" t="s">
        <v>186</v>
      </c>
      <c r="J388" s="570"/>
      <c r="K388" s="570"/>
      <c r="L388" s="604">
        <v>42422</v>
      </c>
      <c r="M388" s="581" t="s">
        <v>3923</v>
      </c>
      <c r="N388" s="262"/>
    </row>
    <row r="389" spans="1:14" s="567" customFormat="1" ht="41.25" customHeight="1">
      <c r="A389" s="602">
        <v>41</v>
      </c>
      <c r="B389" s="570"/>
      <c r="C389" s="577" t="s">
        <v>3924</v>
      </c>
      <c r="D389" s="578" t="s">
        <v>3910</v>
      </c>
      <c r="E389" s="579" t="s">
        <v>3925</v>
      </c>
      <c r="F389" s="579" t="s">
        <v>3926</v>
      </c>
      <c r="G389" s="577" t="s">
        <v>3927</v>
      </c>
      <c r="H389" s="586">
        <v>8200</v>
      </c>
      <c r="I389" s="581" t="s">
        <v>186</v>
      </c>
      <c r="J389" s="570"/>
      <c r="K389" s="570"/>
      <c r="L389" s="604">
        <v>42453</v>
      </c>
      <c r="M389" s="581" t="s">
        <v>3928</v>
      </c>
      <c r="N389" s="262"/>
    </row>
    <row r="390" spans="1:14" s="567" customFormat="1" ht="41.25" customHeight="1">
      <c r="A390" s="587">
        <v>42</v>
      </c>
      <c r="B390" s="570"/>
      <c r="C390" s="577" t="s">
        <v>2282</v>
      </c>
      <c r="D390" s="588" t="s">
        <v>3343</v>
      </c>
      <c r="E390" s="588" t="s">
        <v>817</v>
      </c>
      <c r="F390" s="588" t="s">
        <v>818</v>
      </c>
      <c r="G390" s="577" t="s">
        <v>819</v>
      </c>
      <c r="H390" s="589">
        <v>30150</v>
      </c>
      <c r="I390" s="590" t="s">
        <v>186</v>
      </c>
      <c r="J390" s="570"/>
      <c r="K390" s="570"/>
      <c r="L390" s="591">
        <v>42423</v>
      </c>
      <c r="M390" s="588" t="s">
        <v>820</v>
      </c>
      <c r="N390" s="262"/>
    </row>
    <row r="391" spans="1:14" s="567" customFormat="1" ht="41.25" customHeight="1">
      <c r="A391" s="624"/>
      <c r="B391" s="570"/>
      <c r="C391" s="577" t="s">
        <v>821</v>
      </c>
      <c r="D391" s="625"/>
      <c r="E391" s="625"/>
      <c r="F391" s="625"/>
      <c r="G391" s="577" t="s">
        <v>819</v>
      </c>
      <c r="H391" s="626"/>
      <c r="I391" s="627"/>
      <c r="J391" s="570"/>
      <c r="K391" s="570"/>
      <c r="L391" s="628"/>
      <c r="M391" s="625"/>
      <c r="N391" s="262"/>
    </row>
    <row r="392" spans="1:14" s="567" customFormat="1" ht="41.25" customHeight="1">
      <c r="A392" s="592"/>
      <c r="B392" s="570"/>
      <c r="C392" s="577" t="s">
        <v>822</v>
      </c>
      <c r="D392" s="593"/>
      <c r="E392" s="617"/>
      <c r="F392" s="593"/>
      <c r="G392" s="577" t="s">
        <v>819</v>
      </c>
      <c r="H392" s="594"/>
      <c r="I392" s="595"/>
      <c r="J392" s="570"/>
      <c r="K392" s="570"/>
      <c r="L392" s="596"/>
      <c r="M392" s="593"/>
      <c r="N392" s="262"/>
    </row>
    <row r="393" spans="1:14" s="567" customFormat="1" ht="41.25" customHeight="1">
      <c r="A393" s="602">
        <v>43</v>
      </c>
      <c r="B393" s="570"/>
      <c r="C393" s="577" t="s">
        <v>823</v>
      </c>
      <c r="D393" s="578" t="s">
        <v>3909</v>
      </c>
      <c r="E393" s="579" t="s">
        <v>824</v>
      </c>
      <c r="F393" s="579" t="s">
        <v>3028</v>
      </c>
      <c r="G393" s="579" t="s">
        <v>4128</v>
      </c>
      <c r="H393" s="586">
        <v>17628</v>
      </c>
      <c r="I393" s="581" t="s">
        <v>186</v>
      </c>
      <c r="J393" s="570"/>
      <c r="K393" s="570"/>
      <c r="L393" s="604">
        <v>42425</v>
      </c>
      <c r="M393" s="581" t="s">
        <v>3029</v>
      </c>
      <c r="N393" s="262"/>
    </row>
    <row r="394" spans="1:14" s="567" customFormat="1" ht="41.25" customHeight="1">
      <c r="A394" s="602">
        <v>44</v>
      </c>
      <c r="B394" s="570"/>
      <c r="C394" s="577" t="s">
        <v>3030</v>
      </c>
      <c r="D394" s="578" t="s">
        <v>3909</v>
      </c>
      <c r="E394" s="579" t="s">
        <v>3031</v>
      </c>
      <c r="F394" s="579" t="s">
        <v>3032</v>
      </c>
      <c r="G394" s="577" t="s">
        <v>3033</v>
      </c>
      <c r="H394" s="580">
        <v>20000</v>
      </c>
      <c r="I394" s="581" t="s">
        <v>186</v>
      </c>
      <c r="J394" s="570"/>
      <c r="K394" s="570"/>
      <c r="L394" s="604">
        <v>42423</v>
      </c>
      <c r="M394" s="581" t="s">
        <v>3034</v>
      </c>
      <c r="N394" s="262"/>
    </row>
    <row r="395" spans="1:14" s="567" customFormat="1" ht="41.25" customHeight="1">
      <c r="A395" s="602">
        <v>45</v>
      </c>
      <c r="B395" s="570"/>
      <c r="C395" s="577" t="s">
        <v>4129</v>
      </c>
      <c r="D395" s="578" t="s">
        <v>4130</v>
      </c>
      <c r="E395" s="579" t="s">
        <v>4131</v>
      </c>
      <c r="F395" s="579" t="s">
        <v>4132</v>
      </c>
      <c r="G395" s="577" t="s">
        <v>4133</v>
      </c>
      <c r="H395" s="580">
        <v>300</v>
      </c>
      <c r="I395" s="581" t="s">
        <v>186</v>
      </c>
      <c r="J395" s="570"/>
      <c r="K395" s="570"/>
      <c r="L395" s="604">
        <v>42628</v>
      </c>
      <c r="M395" s="581" t="s">
        <v>4134</v>
      </c>
      <c r="N395" s="262"/>
    </row>
    <row r="396" spans="1:14" s="567" customFormat="1" ht="41.25" customHeight="1">
      <c r="A396" s="620">
        <v>46</v>
      </c>
      <c r="B396" s="570"/>
      <c r="C396" s="569" t="s">
        <v>2578</v>
      </c>
      <c r="D396" s="570" t="s">
        <v>2579</v>
      </c>
      <c r="E396" s="571" t="s">
        <v>2580</v>
      </c>
      <c r="F396" s="571" t="s">
        <v>2581</v>
      </c>
      <c r="G396" s="569" t="s">
        <v>2582</v>
      </c>
      <c r="H396" s="585">
        <v>519</v>
      </c>
      <c r="I396" s="573" t="s">
        <v>186</v>
      </c>
      <c r="J396" s="570"/>
      <c r="K396" s="570"/>
      <c r="L396" s="604" t="s">
        <v>2583</v>
      </c>
      <c r="M396" s="573" t="s">
        <v>2584</v>
      </c>
      <c r="N396" s="570"/>
    </row>
    <row r="397" spans="1:14" s="567" customFormat="1" ht="41.25" customHeight="1">
      <c r="A397" s="620">
        <v>47</v>
      </c>
      <c r="B397" s="570"/>
      <c r="C397" s="569" t="s">
        <v>3874</v>
      </c>
      <c r="D397" s="570" t="s">
        <v>2585</v>
      </c>
      <c r="E397" s="571" t="s">
        <v>2586</v>
      </c>
      <c r="F397" s="571" t="s">
        <v>2587</v>
      </c>
      <c r="G397" s="569" t="s">
        <v>2588</v>
      </c>
      <c r="H397" s="585">
        <v>13094</v>
      </c>
      <c r="I397" s="573" t="s">
        <v>186</v>
      </c>
      <c r="J397" s="570"/>
      <c r="K397" s="570"/>
      <c r="L397" s="604" t="s">
        <v>2583</v>
      </c>
      <c r="M397" s="573" t="s">
        <v>2589</v>
      </c>
      <c r="N397" s="570"/>
    </row>
    <row r="398" spans="1:14" s="567" customFormat="1" ht="41.25" customHeight="1">
      <c r="A398" s="602">
        <v>48</v>
      </c>
      <c r="B398" s="570"/>
      <c r="C398" s="569" t="s">
        <v>4135</v>
      </c>
      <c r="D398" s="570" t="s">
        <v>4136</v>
      </c>
      <c r="E398" s="571" t="s">
        <v>4137</v>
      </c>
      <c r="F398" s="571" t="s">
        <v>4138</v>
      </c>
      <c r="G398" s="569" t="s">
        <v>4139</v>
      </c>
      <c r="H398" s="585">
        <v>5000</v>
      </c>
      <c r="I398" s="573" t="s">
        <v>186</v>
      </c>
      <c r="J398" s="570"/>
      <c r="K398" s="570"/>
      <c r="L398" s="604">
        <v>42586</v>
      </c>
      <c r="M398" s="573" t="s">
        <v>4140</v>
      </c>
      <c r="N398" s="262"/>
    </row>
    <row r="399" spans="1:14" s="567" customFormat="1" ht="41.25" customHeight="1">
      <c r="A399" s="602">
        <v>49</v>
      </c>
      <c r="B399" s="570"/>
      <c r="C399" s="577" t="s">
        <v>3035</v>
      </c>
      <c r="D399" s="578" t="s">
        <v>3036</v>
      </c>
      <c r="E399" s="579" t="s">
        <v>3037</v>
      </c>
      <c r="F399" s="579" t="s">
        <v>3038</v>
      </c>
      <c r="G399" s="579" t="s">
        <v>595</v>
      </c>
      <c r="H399" s="580">
        <v>16202</v>
      </c>
      <c r="I399" s="581"/>
      <c r="J399" s="570"/>
      <c r="K399" s="573" t="s">
        <v>186</v>
      </c>
      <c r="L399" s="604">
        <v>42439</v>
      </c>
      <c r="M399" s="581" t="s">
        <v>3039</v>
      </c>
      <c r="N399" s="262"/>
    </row>
    <row r="400" spans="1:14" s="567" customFormat="1" ht="41.25" customHeight="1">
      <c r="A400" s="602">
        <v>50</v>
      </c>
      <c r="B400" s="570"/>
      <c r="C400" s="577" t="s">
        <v>3040</v>
      </c>
      <c r="D400" s="578" t="s">
        <v>3036</v>
      </c>
      <c r="E400" s="579" t="s">
        <v>3041</v>
      </c>
      <c r="F400" s="579" t="s">
        <v>3042</v>
      </c>
      <c r="G400" s="577" t="s">
        <v>3043</v>
      </c>
      <c r="H400" s="586">
        <v>2250</v>
      </c>
      <c r="I400" s="581" t="s">
        <v>186</v>
      </c>
      <c r="J400" s="570"/>
      <c r="K400" s="570"/>
      <c r="L400" s="604">
        <v>42451</v>
      </c>
      <c r="M400" s="581" t="s">
        <v>3044</v>
      </c>
      <c r="N400" s="262"/>
    </row>
    <row r="401" spans="1:14" s="567" customFormat="1" ht="41.25" customHeight="1">
      <c r="A401" s="602">
        <v>51</v>
      </c>
      <c r="B401" s="570"/>
      <c r="C401" s="577" t="s">
        <v>1660</v>
      </c>
      <c r="D401" s="629" t="s">
        <v>1661</v>
      </c>
      <c r="E401" s="630" t="s">
        <v>1662</v>
      </c>
      <c r="F401" s="630" t="s">
        <v>1663</v>
      </c>
      <c r="G401" s="577" t="s">
        <v>656</v>
      </c>
      <c r="H401" s="631">
        <v>500</v>
      </c>
      <c r="I401" s="632" t="s">
        <v>186</v>
      </c>
      <c r="J401" s="570"/>
      <c r="K401" s="570"/>
      <c r="L401" s="633">
        <v>43360</v>
      </c>
      <c r="M401" s="632" t="s">
        <v>1664</v>
      </c>
      <c r="N401" s="609"/>
    </row>
    <row r="402" spans="1:14" s="567" customFormat="1" ht="41.25" customHeight="1">
      <c r="A402" s="602">
        <v>52</v>
      </c>
      <c r="B402" s="570"/>
      <c r="C402" s="577" t="s">
        <v>1665</v>
      </c>
      <c r="D402" s="629" t="s">
        <v>1666</v>
      </c>
      <c r="E402" s="630" t="s">
        <v>1667</v>
      </c>
      <c r="F402" s="630" t="s">
        <v>1668</v>
      </c>
      <c r="G402" s="577" t="s">
        <v>1669</v>
      </c>
      <c r="H402" s="631">
        <v>3200</v>
      </c>
      <c r="I402" s="632" t="s">
        <v>186</v>
      </c>
      <c r="J402" s="570"/>
      <c r="K402" s="570"/>
      <c r="L402" s="633">
        <v>43362</v>
      </c>
      <c r="M402" s="632" t="s">
        <v>1670</v>
      </c>
      <c r="N402" s="609"/>
    </row>
    <row r="403" spans="1:14" s="567" customFormat="1" ht="41.25" customHeight="1">
      <c r="A403" s="602">
        <v>53</v>
      </c>
      <c r="B403" s="570"/>
      <c r="C403" s="577" t="s">
        <v>3046</v>
      </c>
      <c r="D403" s="600" t="s">
        <v>3047</v>
      </c>
      <c r="E403" s="598" t="s">
        <v>3048</v>
      </c>
      <c r="F403" s="598" t="s">
        <v>3049</v>
      </c>
      <c r="G403" s="577" t="s">
        <v>3050</v>
      </c>
      <c r="H403" s="599">
        <v>13421</v>
      </c>
      <c r="I403" s="600" t="s">
        <v>186</v>
      </c>
      <c r="J403" s="570"/>
      <c r="K403" s="570"/>
      <c r="L403" s="601">
        <v>42440</v>
      </c>
      <c r="M403" s="598" t="s">
        <v>3051</v>
      </c>
      <c r="N403" s="262"/>
    </row>
    <row r="404" spans="1:14" s="567" customFormat="1" ht="41.25" customHeight="1">
      <c r="A404" s="602">
        <v>54</v>
      </c>
      <c r="B404" s="570"/>
      <c r="C404" s="577" t="s">
        <v>3052</v>
      </c>
      <c r="D404" s="578" t="s">
        <v>3045</v>
      </c>
      <c r="E404" s="577" t="s">
        <v>3072</v>
      </c>
      <c r="F404" s="577" t="s">
        <v>3073</v>
      </c>
      <c r="G404" s="577" t="s">
        <v>1205</v>
      </c>
      <c r="H404" s="580">
        <v>4700</v>
      </c>
      <c r="I404" s="581" t="s">
        <v>186</v>
      </c>
      <c r="J404" s="570"/>
      <c r="K404" s="570"/>
      <c r="L404" s="604">
        <v>42451</v>
      </c>
      <c r="M404" s="581" t="s">
        <v>3074</v>
      </c>
      <c r="N404" s="262"/>
    </row>
    <row r="405" spans="1:14" s="567" customFormat="1" ht="41.25" customHeight="1">
      <c r="A405" s="634">
        <v>55</v>
      </c>
      <c r="B405" s="570"/>
      <c r="C405" s="577" t="s">
        <v>4141</v>
      </c>
      <c r="D405" s="590" t="s">
        <v>4142</v>
      </c>
      <c r="E405" s="588" t="s">
        <v>4143</v>
      </c>
      <c r="F405" s="590" t="s">
        <v>4144</v>
      </c>
      <c r="G405" s="577" t="s">
        <v>4145</v>
      </c>
      <c r="H405" s="589">
        <v>10347</v>
      </c>
      <c r="I405" s="590"/>
      <c r="J405" s="570"/>
      <c r="K405" s="570"/>
      <c r="L405" s="591">
        <v>42629</v>
      </c>
      <c r="M405" s="590" t="s">
        <v>4146</v>
      </c>
      <c r="N405" s="262"/>
    </row>
    <row r="406" spans="1:14" s="567" customFormat="1" ht="41.25" customHeight="1">
      <c r="A406" s="635"/>
      <c r="B406" s="570"/>
      <c r="C406" s="577" t="s">
        <v>4147</v>
      </c>
      <c r="D406" s="627"/>
      <c r="E406" s="625"/>
      <c r="F406" s="627"/>
      <c r="G406" s="577" t="s">
        <v>4148</v>
      </c>
      <c r="H406" s="626"/>
      <c r="I406" s="627"/>
      <c r="J406" s="570"/>
      <c r="K406" s="570"/>
      <c r="L406" s="636"/>
      <c r="M406" s="627"/>
      <c r="N406" s="262"/>
    </row>
    <row r="407" spans="1:14" s="567" customFormat="1" ht="41.25" customHeight="1">
      <c r="A407" s="635"/>
      <c r="B407" s="570"/>
      <c r="C407" s="577" t="s">
        <v>4149</v>
      </c>
      <c r="D407" s="595"/>
      <c r="E407" s="625"/>
      <c r="F407" s="627"/>
      <c r="G407" s="577" t="s">
        <v>4150</v>
      </c>
      <c r="H407" s="626"/>
      <c r="I407" s="627"/>
      <c r="J407" s="570"/>
      <c r="K407" s="570"/>
      <c r="L407" s="636"/>
      <c r="M407" s="627"/>
      <c r="N407" s="262"/>
    </row>
    <row r="408" spans="1:14" s="567" customFormat="1" ht="41.25" customHeight="1">
      <c r="A408" s="635"/>
      <c r="B408" s="570"/>
      <c r="C408" s="577" t="s">
        <v>4151</v>
      </c>
      <c r="D408" s="578" t="s">
        <v>4152</v>
      </c>
      <c r="E408" s="625"/>
      <c r="F408" s="627"/>
      <c r="G408" s="577" t="s">
        <v>4153</v>
      </c>
      <c r="H408" s="626"/>
      <c r="I408" s="627"/>
      <c r="J408" s="570"/>
      <c r="K408" s="570"/>
      <c r="L408" s="636"/>
      <c r="M408" s="627"/>
      <c r="N408" s="262"/>
    </row>
    <row r="409" spans="1:14" s="567" customFormat="1" ht="41.25" customHeight="1">
      <c r="A409" s="637"/>
      <c r="B409" s="570"/>
      <c r="C409" s="577" t="s">
        <v>4154</v>
      </c>
      <c r="D409" s="578" t="s">
        <v>4155</v>
      </c>
      <c r="E409" s="593"/>
      <c r="F409" s="595"/>
      <c r="G409" s="577" t="s">
        <v>4156</v>
      </c>
      <c r="H409" s="594"/>
      <c r="I409" s="595"/>
      <c r="J409" s="570"/>
      <c r="K409" s="570"/>
      <c r="L409" s="596"/>
      <c r="M409" s="595"/>
      <c r="N409" s="262"/>
    </row>
    <row r="410" spans="1:14" s="567" customFormat="1" ht="53.25" customHeight="1">
      <c r="A410" s="570">
        <v>56</v>
      </c>
      <c r="B410" s="570"/>
      <c r="C410" s="570" t="s">
        <v>1455</v>
      </c>
      <c r="D410" s="578" t="s">
        <v>1456</v>
      </c>
      <c r="E410" s="603" t="s">
        <v>1457</v>
      </c>
      <c r="F410" s="578" t="s">
        <v>1458</v>
      </c>
      <c r="G410" s="603" t="s">
        <v>1459</v>
      </c>
      <c r="H410" s="638">
        <v>19500</v>
      </c>
      <c r="I410" s="581" t="s">
        <v>186</v>
      </c>
      <c r="J410" s="578"/>
      <c r="K410" s="578"/>
      <c r="L410" s="639">
        <v>43314</v>
      </c>
      <c r="M410" s="578" t="s">
        <v>1460</v>
      </c>
      <c r="N410" s="578"/>
    </row>
    <row r="411" spans="1:14" s="567" customFormat="1" ht="53.25" customHeight="1">
      <c r="A411" s="570">
        <v>57</v>
      </c>
      <c r="B411" s="570"/>
      <c r="C411" s="570" t="s">
        <v>1461</v>
      </c>
      <c r="D411" s="578" t="s">
        <v>1462</v>
      </c>
      <c r="E411" s="603" t="s">
        <v>1463</v>
      </c>
      <c r="F411" s="578" t="s">
        <v>1464</v>
      </c>
      <c r="G411" s="578" t="s">
        <v>1183</v>
      </c>
      <c r="H411" s="638">
        <v>200</v>
      </c>
      <c r="I411" s="581" t="s">
        <v>186</v>
      </c>
      <c r="J411" s="578"/>
      <c r="K411" s="578"/>
      <c r="L411" s="639">
        <v>43329</v>
      </c>
      <c r="M411" s="578" t="s">
        <v>1465</v>
      </c>
      <c r="N411" s="570"/>
    </row>
    <row r="412" spans="1:14" s="567" customFormat="1" ht="53.25" customHeight="1">
      <c r="A412" s="570">
        <v>58</v>
      </c>
      <c r="B412" s="570"/>
      <c r="C412" s="570" t="s">
        <v>2387</v>
      </c>
      <c r="D412" s="570" t="s">
        <v>2388</v>
      </c>
      <c r="E412" s="571" t="s">
        <v>2389</v>
      </c>
      <c r="F412" s="570" t="s">
        <v>2390</v>
      </c>
      <c r="G412" s="640" t="s">
        <v>2391</v>
      </c>
      <c r="H412" s="638">
        <v>50000</v>
      </c>
      <c r="I412" s="573" t="s">
        <v>186</v>
      </c>
      <c r="J412" s="570"/>
      <c r="K412" s="570"/>
      <c r="L412" s="641">
        <v>42814</v>
      </c>
      <c r="M412" s="570" t="s">
        <v>2392</v>
      </c>
      <c r="N412" s="570"/>
    </row>
    <row r="413" spans="1:14" s="567" customFormat="1" ht="53.25" customHeight="1">
      <c r="A413" s="570">
        <v>59</v>
      </c>
      <c r="B413" s="570"/>
      <c r="C413" s="570" t="s">
        <v>2651</v>
      </c>
      <c r="D413" s="570" t="s">
        <v>2652</v>
      </c>
      <c r="E413" s="571" t="s">
        <v>2653</v>
      </c>
      <c r="F413" s="570" t="s">
        <v>2654</v>
      </c>
      <c r="G413" s="640" t="s">
        <v>2655</v>
      </c>
      <c r="H413" s="642">
        <v>31036</v>
      </c>
      <c r="I413" s="573" t="s">
        <v>186</v>
      </c>
      <c r="J413" s="570"/>
      <c r="K413" s="570"/>
      <c r="L413" s="641">
        <v>42864</v>
      </c>
      <c r="M413" s="570" t="s">
        <v>2656</v>
      </c>
      <c r="N413" s="570"/>
    </row>
    <row r="414" spans="1:14" s="378" customFormat="1" ht="42" customHeight="1">
      <c r="A414" s="501">
        <v>2.4</v>
      </c>
      <c r="B414" s="502"/>
      <c r="C414" s="374" t="s">
        <v>2942</v>
      </c>
      <c r="D414" s="35"/>
      <c r="E414" s="35"/>
      <c r="F414" s="35"/>
      <c r="G414" s="35"/>
      <c r="H414" s="304">
        <f>SUM(H415:H532)</f>
        <v>1523563</v>
      </c>
      <c r="I414" s="375"/>
      <c r="J414" s="376"/>
      <c r="K414" s="376"/>
      <c r="L414" s="376"/>
      <c r="M414" s="376"/>
      <c r="N414" s="377"/>
    </row>
    <row r="415" spans="1:14" s="392" customFormat="1" ht="35.25" customHeight="1">
      <c r="A415" s="274">
        <v>1</v>
      </c>
      <c r="B415" s="387"/>
      <c r="C415" s="388" t="s">
        <v>3308</v>
      </c>
      <c r="D415" s="388" t="s">
        <v>3309</v>
      </c>
      <c r="E415" s="388" t="s">
        <v>3310</v>
      </c>
      <c r="F415" s="388" t="s">
        <v>3311</v>
      </c>
      <c r="G415" s="388" t="s">
        <v>3312</v>
      </c>
      <c r="H415" s="389">
        <v>5093</v>
      </c>
      <c r="I415" s="274" t="s">
        <v>186</v>
      </c>
      <c r="J415" s="274"/>
      <c r="K415" s="274"/>
      <c r="L415" s="390" t="s">
        <v>3313</v>
      </c>
      <c r="M415" s="388" t="s">
        <v>3314</v>
      </c>
      <c r="N415" s="391"/>
    </row>
    <row r="416" spans="1:14" s="392" customFormat="1" ht="35.25" customHeight="1">
      <c r="A416" s="458">
        <v>2</v>
      </c>
      <c r="B416" s="393"/>
      <c r="C416" s="276" t="s">
        <v>3315</v>
      </c>
      <c r="D416" s="276" t="s">
        <v>3316</v>
      </c>
      <c r="E416" s="435" t="s">
        <v>3317</v>
      </c>
      <c r="F416" s="459" t="s">
        <v>3318</v>
      </c>
      <c r="G416" s="276" t="s">
        <v>3319</v>
      </c>
      <c r="H416" s="394">
        <v>3050</v>
      </c>
      <c r="I416" s="458" t="s">
        <v>186</v>
      </c>
      <c r="J416" s="273"/>
      <c r="K416" s="273"/>
      <c r="L416" s="467" t="s">
        <v>3313</v>
      </c>
      <c r="M416" s="459" t="s">
        <v>3325</v>
      </c>
      <c r="N416" s="395"/>
    </row>
    <row r="417" spans="1:14" s="392" customFormat="1" ht="35.25" customHeight="1">
      <c r="A417" s="442"/>
      <c r="B417" s="393"/>
      <c r="C417" s="276" t="s">
        <v>3320</v>
      </c>
      <c r="D417" s="276" t="s">
        <v>3321</v>
      </c>
      <c r="E417" s="436"/>
      <c r="F417" s="451"/>
      <c r="G417" s="276" t="s">
        <v>3322</v>
      </c>
      <c r="H417" s="394">
        <v>2800</v>
      </c>
      <c r="I417" s="442"/>
      <c r="J417" s="273"/>
      <c r="K417" s="273"/>
      <c r="L417" s="444"/>
      <c r="M417" s="451"/>
      <c r="N417" s="395"/>
    </row>
    <row r="418" spans="1:14" s="392" customFormat="1" ht="35.25" customHeight="1">
      <c r="A418" s="445"/>
      <c r="B418" s="393"/>
      <c r="C418" s="276" t="s">
        <v>3323</v>
      </c>
      <c r="D418" s="276" t="s">
        <v>3324</v>
      </c>
      <c r="E418" s="437"/>
      <c r="F418" s="460"/>
      <c r="G418" s="276" t="s">
        <v>3322</v>
      </c>
      <c r="H418" s="394">
        <v>2800</v>
      </c>
      <c r="I418" s="445"/>
      <c r="J418" s="273"/>
      <c r="K418" s="273"/>
      <c r="L418" s="468"/>
      <c r="M418" s="460"/>
      <c r="N418" s="395"/>
    </row>
    <row r="419" spans="1:20" s="403" customFormat="1" ht="35.25" customHeight="1">
      <c r="A419" s="500">
        <v>3</v>
      </c>
      <c r="B419" s="396"/>
      <c r="C419" s="397" t="s">
        <v>3326</v>
      </c>
      <c r="D419" s="397" t="s">
        <v>3327</v>
      </c>
      <c r="E419" s="494" t="s">
        <v>3328</v>
      </c>
      <c r="F419" s="494" t="s">
        <v>3329</v>
      </c>
      <c r="G419" s="397" t="s">
        <v>3330</v>
      </c>
      <c r="H419" s="398">
        <v>3050</v>
      </c>
      <c r="I419" s="500" t="s">
        <v>186</v>
      </c>
      <c r="J419" s="399"/>
      <c r="K419" s="399"/>
      <c r="L419" s="400" t="s">
        <v>3313</v>
      </c>
      <c r="M419" s="494" t="s">
        <v>1950</v>
      </c>
      <c r="N419" s="401"/>
      <c r="O419" s="402"/>
      <c r="P419" s="402"/>
      <c r="Q419" s="402"/>
      <c r="R419" s="402"/>
      <c r="S419" s="402"/>
      <c r="T419" s="402"/>
    </row>
    <row r="420" spans="1:20" s="403" customFormat="1" ht="35.25" customHeight="1">
      <c r="A420" s="433"/>
      <c r="B420" s="396"/>
      <c r="C420" s="397" t="s">
        <v>3331</v>
      </c>
      <c r="D420" s="397" t="s">
        <v>3327</v>
      </c>
      <c r="E420" s="434"/>
      <c r="F420" s="434"/>
      <c r="G420" s="397" t="s">
        <v>3332</v>
      </c>
      <c r="H420" s="398">
        <v>2300</v>
      </c>
      <c r="I420" s="433"/>
      <c r="J420" s="399"/>
      <c r="K420" s="399"/>
      <c r="L420" s="400" t="s">
        <v>3313</v>
      </c>
      <c r="M420" s="434"/>
      <c r="N420" s="401"/>
      <c r="O420" s="402"/>
      <c r="P420" s="402"/>
      <c r="Q420" s="402"/>
      <c r="R420" s="402"/>
      <c r="S420" s="402"/>
      <c r="T420" s="402"/>
    </row>
    <row r="421" spans="1:20" s="403" customFormat="1" ht="35.25" customHeight="1">
      <c r="A421" s="433"/>
      <c r="B421" s="396"/>
      <c r="C421" s="397" t="s">
        <v>3333</v>
      </c>
      <c r="D421" s="397" t="s">
        <v>3327</v>
      </c>
      <c r="E421" s="434"/>
      <c r="F421" s="434"/>
      <c r="G421" s="397" t="s">
        <v>1131</v>
      </c>
      <c r="H421" s="398">
        <v>3000</v>
      </c>
      <c r="I421" s="433"/>
      <c r="J421" s="399"/>
      <c r="K421" s="399"/>
      <c r="L421" s="400" t="s">
        <v>3313</v>
      </c>
      <c r="M421" s="434"/>
      <c r="N421" s="401"/>
      <c r="O421" s="402"/>
      <c r="P421" s="402"/>
      <c r="Q421" s="402"/>
      <c r="R421" s="402"/>
      <c r="S421" s="402"/>
      <c r="T421" s="402"/>
    </row>
    <row r="422" spans="1:20" s="403" customFormat="1" ht="35.25" customHeight="1">
      <c r="A422" s="466"/>
      <c r="B422" s="396"/>
      <c r="C422" s="397" t="s">
        <v>3334</v>
      </c>
      <c r="D422" s="397" t="s">
        <v>3327</v>
      </c>
      <c r="E422" s="495"/>
      <c r="F422" s="495"/>
      <c r="G422" s="397" t="s">
        <v>3335</v>
      </c>
      <c r="H422" s="398">
        <v>2350</v>
      </c>
      <c r="I422" s="466"/>
      <c r="J422" s="399"/>
      <c r="K422" s="399"/>
      <c r="L422" s="400" t="s">
        <v>3313</v>
      </c>
      <c r="M422" s="495"/>
      <c r="N422" s="401"/>
      <c r="O422" s="402"/>
      <c r="P422" s="402"/>
      <c r="Q422" s="402"/>
      <c r="R422" s="402"/>
      <c r="S422" s="402"/>
      <c r="T422" s="402"/>
    </row>
    <row r="423" spans="1:14" s="392" customFormat="1" ht="35.25" customHeight="1">
      <c r="A423" s="274">
        <v>4</v>
      </c>
      <c r="B423" s="387"/>
      <c r="C423" s="388" t="s">
        <v>3336</v>
      </c>
      <c r="D423" s="388" t="s">
        <v>3337</v>
      </c>
      <c r="E423" s="388" t="s">
        <v>3338</v>
      </c>
      <c r="F423" s="388" t="s">
        <v>1952</v>
      </c>
      <c r="G423" s="388" t="s">
        <v>3339</v>
      </c>
      <c r="H423" s="389">
        <v>20050</v>
      </c>
      <c r="I423" s="274" t="s">
        <v>186</v>
      </c>
      <c r="J423" s="274"/>
      <c r="K423" s="274"/>
      <c r="L423" s="390" t="s">
        <v>3313</v>
      </c>
      <c r="M423" s="388" t="s">
        <v>3340</v>
      </c>
      <c r="N423" s="391"/>
    </row>
    <row r="424" spans="1:14" s="392" customFormat="1" ht="35.25" customHeight="1">
      <c r="A424" s="274">
        <v>5</v>
      </c>
      <c r="B424" s="387"/>
      <c r="C424" s="388" t="s">
        <v>3341</v>
      </c>
      <c r="D424" s="388" t="s">
        <v>3342</v>
      </c>
      <c r="E424" s="388" t="s">
        <v>2479</v>
      </c>
      <c r="F424" s="388" t="s">
        <v>2480</v>
      </c>
      <c r="G424" s="388" t="s">
        <v>2481</v>
      </c>
      <c r="H424" s="389">
        <v>7700</v>
      </c>
      <c r="I424" s="274" t="s">
        <v>186</v>
      </c>
      <c r="J424" s="274"/>
      <c r="K424" s="274"/>
      <c r="L424" s="390" t="s">
        <v>3313</v>
      </c>
      <c r="M424" s="388" t="s">
        <v>2482</v>
      </c>
      <c r="N424" s="391"/>
    </row>
    <row r="425" spans="1:14" s="392" customFormat="1" ht="35.25" customHeight="1">
      <c r="A425" s="274">
        <v>6</v>
      </c>
      <c r="B425" s="387"/>
      <c r="C425" s="404" t="s">
        <v>2483</v>
      </c>
      <c r="D425" s="388" t="s">
        <v>2484</v>
      </c>
      <c r="E425" s="405" t="s">
        <v>2485</v>
      </c>
      <c r="F425" s="405" t="s">
        <v>1953</v>
      </c>
      <c r="G425" s="406" t="s">
        <v>1760</v>
      </c>
      <c r="H425" s="406">
        <v>6491</v>
      </c>
      <c r="I425" s="274" t="s">
        <v>186</v>
      </c>
      <c r="J425" s="274"/>
      <c r="K425" s="274"/>
      <c r="L425" s="390" t="s">
        <v>3313</v>
      </c>
      <c r="M425" s="388" t="s">
        <v>2486</v>
      </c>
      <c r="N425" s="391"/>
    </row>
    <row r="426" spans="1:14" s="392" customFormat="1" ht="35.25" customHeight="1">
      <c r="A426" s="274">
        <v>7</v>
      </c>
      <c r="B426" s="387"/>
      <c r="C426" s="404" t="s">
        <v>2487</v>
      </c>
      <c r="D426" s="388" t="s">
        <v>2488</v>
      </c>
      <c r="E426" s="405" t="s">
        <v>2489</v>
      </c>
      <c r="F426" s="405" t="s">
        <v>1954</v>
      </c>
      <c r="G426" s="406" t="s">
        <v>2490</v>
      </c>
      <c r="H426" s="406">
        <v>15200</v>
      </c>
      <c r="I426" s="274" t="s">
        <v>186</v>
      </c>
      <c r="J426" s="274"/>
      <c r="K426" s="274"/>
      <c r="L426" s="390" t="s">
        <v>3313</v>
      </c>
      <c r="M426" s="388" t="s">
        <v>2491</v>
      </c>
      <c r="N426" s="391"/>
    </row>
    <row r="427" spans="1:14" s="392" customFormat="1" ht="35.25" customHeight="1">
      <c r="A427" s="274"/>
      <c r="B427" s="387"/>
      <c r="C427" s="404"/>
      <c r="D427" s="388"/>
      <c r="E427" s="405"/>
      <c r="F427" s="405"/>
      <c r="G427" s="406"/>
      <c r="H427" s="406"/>
      <c r="I427" s="274"/>
      <c r="J427" s="274"/>
      <c r="K427" s="274"/>
      <c r="L427" s="390"/>
      <c r="M427" s="388"/>
      <c r="N427" s="391"/>
    </row>
    <row r="428" spans="1:14" s="392" customFormat="1" ht="35.25" customHeight="1">
      <c r="A428" s="458">
        <v>8</v>
      </c>
      <c r="B428" s="393"/>
      <c r="C428" s="275" t="s">
        <v>3421</v>
      </c>
      <c r="D428" s="459" t="s">
        <v>3422</v>
      </c>
      <c r="E428" s="446" t="s">
        <v>3423</v>
      </c>
      <c r="F428" s="446" t="s">
        <v>3424</v>
      </c>
      <c r="G428" s="278" t="s">
        <v>3425</v>
      </c>
      <c r="H428" s="278">
        <v>11470</v>
      </c>
      <c r="I428" s="458" t="s">
        <v>186</v>
      </c>
      <c r="J428" s="273"/>
      <c r="K428" s="273"/>
      <c r="L428" s="467" t="s">
        <v>3313</v>
      </c>
      <c r="M428" s="459" t="s">
        <v>3428</v>
      </c>
      <c r="N428" s="395"/>
    </row>
    <row r="429" spans="1:14" s="392" customFormat="1" ht="35.25" customHeight="1">
      <c r="A429" s="445"/>
      <c r="B429" s="273"/>
      <c r="C429" s="275" t="s">
        <v>3426</v>
      </c>
      <c r="D429" s="460"/>
      <c r="E429" s="447"/>
      <c r="F429" s="447"/>
      <c r="G429" s="278" t="s">
        <v>3427</v>
      </c>
      <c r="H429" s="278">
        <v>11470</v>
      </c>
      <c r="I429" s="445"/>
      <c r="J429" s="273"/>
      <c r="K429" s="273"/>
      <c r="L429" s="468"/>
      <c r="M429" s="460"/>
      <c r="N429" s="395"/>
    </row>
    <row r="430" spans="1:14" s="392" customFormat="1" ht="31.5" customHeight="1">
      <c r="A430" s="274">
        <v>9</v>
      </c>
      <c r="B430" s="274"/>
      <c r="C430" s="404" t="s">
        <v>3429</v>
      </c>
      <c r="D430" s="388" t="s">
        <v>3430</v>
      </c>
      <c r="E430" s="407" t="s">
        <v>3431</v>
      </c>
      <c r="F430" s="407" t="s">
        <v>1951</v>
      </c>
      <c r="G430" s="406" t="s">
        <v>1761</v>
      </c>
      <c r="H430" s="406">
        <v>767</v>
      </c>
      <c r="I430" s="274" t="s">
        <v>186</v>
      </c>
      <c r="J430" s="274"/>
      <c r="K430" s="274"/>
      <c r="L430" s="390" t="s">
        <v>3313</v>
      </c>
      <c r="M430" s="388" t="s">
        <v>3432</v>
      </c>
      <c r="N430" s="391"/>
    </row>
    <row r="431" spans="1:14" s="392" customFormat="1" ht="7.5" customHeight="1" hidden="1">
      <c r="A431" s="458">
        <v>10</v>
      </c>
      <c r="B431" s="273"/>
      <c r="C431" s="275"/>
      <c r="D431" s="276"/>
      <c r="E431" s="446" t="s">
        <v>1762</v>
      </c>
      <c r="F431" s="446" t="s">
        <v>1763</v>
      </c>
      <c r="G431" s="278"/>
      <c r="H431" s="278"/>
      <c r="I431" s="458" t="s">
        <v>186</v>
      </c>
      <c r="J431" s="273"/>
      <c r="K431" s="273"/>
      <c r="L431" s="467" t="s">
        <v>3313</v>
      </c>
      <c r="M431" s="459" t="s">
        <v>3434</v>
      </c>
      <c r="N431" s="395"/>
    </row>
    <row r="432" spans="1:14" s="392" customFormat="1" ht="37.5" customHeight="1">
      <c r="A432" s="442"/>
      <c r="B432" s="273"/>
      <c r="C432" s="275" t="s">
        <v>1764</v>
      </c>
      <c r="D432" s="276" t="s">
        <v>3433</v>
      </c>
      <c r="E432" s="443"/>
      <c r="F432" s="443"/>
      <c r="G432" s="278" t="s">
        <v>1765</v>
      </c>
      <c r="H432" s="278">
        <v>5506</v>
      </c>
      <c r="I432" s="442"/>
      <c r="J432" s="273"/>
      <c r="K432" s="273"/>
      <c r="L432" s="444"/>
      <c r="M432" s="451"/>
      <c r="N432" s="395"/>
    </row>
    <row r="433" spans="1:14" s="392" customFormat="1" ht="41.25" customHeight="1">
      <c r="A433" s="274">
        <v>11</v>
      </c>
      <c r="B433" s="274"/>
      <c r="C433" s="404" t="s">
        <v>3435</v>
      </c>
      <c r="D433" s="388" t="s">
        <v>3436</v>
      </c>
      <c r="E433" s="405" t="s">
        <v>3437</v>
      </c>
      <c r="F433" s="404" t="s">
        <v>3438</v>
      </c>
      <c r="G433" s="406" t="s">
        <v>3439</v>
      </c>
      <c r="H433" s="406">
        <v>14510</v>
      </c>
      <c r="I433" s="274" t="s">
        <v>186</v>
      </c>
      <c r="J433" s="274"/>
      <c r="K433" s="274"/>
      <c r="L433" s="390" t="s">
        <v>3313</v>
      </c>
      <c r="M433" s="388" t="s">
        <v>3440</v>
      </c>
      <c r="N433" s="391"/>
    </row>
    <row r="434" spans="1:14" s="392" customFormat="1" ht="35.25" customHeight="1">
      <c r="A434" s="274">
        <v>12</v>
      </c>
      <c r="B434" s="274"/>
      <c r="C434" s="404" t="s">
        <v>3441</v>
      </c>
      <c r="D434" s="388" t="s">
        <v>3442</v>
      </c>
      <c r="E434" s="405" t="s">
        <v>3443</v>
      </c>
      <c r="F434" s="388" t="s">
        <v>1955</v>
      </c>
      <c r="G434" s="406" t="s">
        <v>3444</v>
      </c>
      <c r="H434" s="406">
        <v>14800</v>
      </c>
      <c r="I434" s="274" t="s">
        <v>186</v>
      </c>
      <c r="J434" s="274"/>
      <c r="K434" s="274"/>
      <c r="L434" s="390" t="s">
        <v>3313</v>
      </c>
      <c r="M434" s="388" t="s">
        <v>3445</v>
      </c>
      <c r="N434" s="391"/>
    </row>
    <row r="435" spans="1:14" s="392" customFormat="1" ht="35.25" customHeight="1">
      <c r="A435" s="274">
        <v>13</v>
      </c>
      <c r="B435" s="274"/>
      <c r="C435" s="404" t="s">
        <v>2338</v>
      </c>
      <c r="D435" s="388" t="s">
        <v>2339</v>
      </c>
      <c r="E435" s="405" t="s">
        <v>2937</v>
      </c>
      <c r="F435" s="405" t="s">
        <v>2340</v>
      </c>
      <c r="G435" s="406" t="s">
        <v>1131</v>
      </c>
      <c r="H435" s="406">
        <v>3000</v>
      </c>
      <c r="I435" s="274" t="s">
        <v>186</v>
      </c>
      <c r="J435" s="274"/>
      <c r="K435" s="274"/>
      <c r="L435" s="408">
        <v>42185</v>
      </c>
      <c r="M435" s="388" t="s">
        <v>2341</v>
      </c>
      <c r="N435" s="391"/>
    </row>
    <row r="436" spans="1:14" s="392" customFormat="1" ht="35.25" customHeight="1">
      <c r="A436" s="452">
        <v>14</v>
      </c>
      <c r="B436" s="274"/>
      <c r="C436" s="404" t="s">
        <v>3446</v>
      </c>
      <c r="D436" s="452" t="s">
        <v>3447</v>
      </c>
      <c r="E436" s="454" t="s">
        <v>3448</v>
      </c>
      <c r="F436" s="456" t="s">
        <v>3449</v>
      </c>
      <c r="G436" s="406" t="s">
        <v>3450</v>
      </c>
      <c r="H436" s="406">
        <v>4832</v>
      </c>
      <c r="I436" s="274" t="s">
        <v>186</v>
      </c>
      <c r="J436" s="274"/>
      <c r="K436" s="274"/>
      <c r="L436" s="390" t="s">
        <v>3313</v>
      </c>
      <c r="M436" s="452" t="s">
        <v>3452</v>
      </c>
      <c r="N436" s="391"/>
    </row>
    <row r="437" spans="1:14" s="392" customFormat="1" ht="35.25" customHeight="1">
      <c r="A437" s="453"/>
      <c r="B437" s="274"/>
      <c r="C437" s="404" t="s">
        <v>3451</v>
      </c>
      <c r="D437" s="453"/>
      <c r="E437" s="455"/>
      <c r="F437" s="441"/>
      <c r="G437" s="406" t="s">
        <v>3450</v>
      </c>
      <c r="H437" s="406">
        <v>4832</v>
      </c>
      <c r="I437" s="274" t="s">
        <v>186</v>
      </c>
      <c r="J437" s="274"/>
      <c r="K437" s="274"/>
      <c r="L437" s="390" t="s">
        <v>3313</v>
      </c>
      <c r="M437" s="453"/>
      <c r="N437" s="391"/>
    </row>
    <row r="438" spans="1:14" s="392" customFormat="1" ht="35.25" customHeight="1">
      <c r="A438" s="274">
        <v>15</v>
      </c>
      <c r="B438" s="274"/>
      <c r="C438" s="404" t="s">
        <v>3454</v>
      </c>
      <c r="D438" s="388" t="s">
        <v>3455</v>
      </c>
      <c r="E438" s="407" t="s">
        <v>3456</v>
      </c>
      <c r="F438" s="407" t="s">
        <v>3457</v>
      </c>
      <c r="G438" s="406" t="s">
        <v>3453</v>
      </c>
      <c r="H438" s="406">
        <v>4000</v>
      </c>
      <c r="I438" s="274" t="s">
        <v>186</v>
      </c>
      <c r="J438" s="274"/>
      <c r="K438" s="274"/>
      <c r="L438" s="390" t="s">
        <v>3313</v>
      </c>
      <c r="M438" s="388" t="s">
        <v>3458</v>
      </c>
      <c r="N438" s="391"/>
    </row>
    <row r="439" spans="1:14" s="392" customFormat="1" ht="35.25" customHeight="1">
      <c r="A439" s="274">
        <v>16</v>
      </c>
      <c r="B439" s="274"/>
      <c r="C439" s="404" t="s">
        <v>3459</v>
      </c>
      <c r="D439" s="388" t="s">
        <v>3460</v>
      </c>
      <c r="E439" s="407" t="s">
        <v>3461</v>
      </c>
      <c r="F439" s="407" t="s">
        <v>3462</v>
      </c>
      <c r="G439" s="406" t="s">
        <v>4099</v>
      </c>
      <c r="H439" s="406">
        <v>4928</v>
      </c>
      <c r="I439" s="274" t="s">
        <v>186</v>
      </c>
      <c r="J439" s="274"/>
      <c r="K439" s="274"/>
      <c r="L439" s="390" t="s">
        <v>3313</v>
      </c>
      <c r="M439" s="388" t="s">
        <v>3464</v>
      </c>
      <c r="N439" s="391"/>
    </row>
    <row r="440" spans="1:14" s="392" customFormat="1" ht="35.25" customHeight="1">
      <c r="A440" s="274">
        <v>17</v>
      </c>
      <c r="B440" s="274"/>
      <c r="C440" s="404" t="s">
        <v>3465</v>
      </c>
      <c r="D440" s="388" t="s">
        <v>3466</v>
      </c>
      <c r="E440" s="407" t="s">
        <v>3467</v>
      </c>
      <c r="F440" s="407" t="s">
        <v>3468</v>
      </c>
      <c r="G440" s="406" t="s">
        <v>3469</v>
      </c>
      <c r="H440" s="406">
        <v>21788</v>
      </c>
      <c r="I440" s="274" t="s">
        <v>186</v>
      </c>
      <c r="J440" s="274"/>
      <c r="K440" s="274"/>
      <c r="L440" s="390" t="s">
        <v>3313</v>
      </c>
      <c r="M440" s="388" t="s">
        <v>3470</v>
      </c>
      <c r="N440" s="391"/>
    </row>
    <row r="441" spans="1:14" s="392" customFormat="1" ht="35.25" customHeight="1">
      <c r="A441" s="274">
        <v>18</v>
      </c>
      <c r="B441" s="274"/>
      <c r="C441" s="404" t="s">
        <v>3471</v>
      </c>
      <c r="D441" s="388" t="s">
        <v>3455</v>
      </c>
      <c r="E441" s="407" t="s">
        <v>3472</v>
      </c>
      <c r="F441" s="407" t="s">
        <v>3473</v>
      </c>
      <c r="G441" s="406" t="s">
        <v>3474</v>
      </c>
      <c r="H441" s="406">
        <v>1207</v>
      </c>
      <c r="I441" s="274" t="s">
        <v>186</v>
      </c>
      <c r="J441" s="274"/>
      <c r="K441" s="274"/>
      <c r="L441" s="390" t="s">
        <v>3313</v>
      </c>
      <c r="M441" s="388" t="s">
        <v>3475</v>
      </c>
      <c r="N441" s="391"/>
    </row>
    <row r="442" spans="1:14" s="392" customFormat="1" ht="35.25" customHeight="1">
      <c r="A442" s="274">
        <v>19</v>
      </c>
      <c r="B442" s="274"/>
      <c r="C442" s="404" t="s">
        <v>3476</v>
      </c>
      <c r="D442" s="388" t="s">
        <v>3477</v>
      </c>
      <c r="E442" s="407" t="s">
        <v>3478</v>
      </c>
      <c r="F442" s="407" t="s">
        <v>1956</v>
      </c>
      <c r="G442" s="406" t="s">
        <v>3479</v>
      </c>
      <c r="H442" s="406">
        <v>5300</v>
      </c>
      <c r="I442" s="274" t="s">
        <v>186</v>
      </c>
      <c r="J442" s="274"/>
      <c r="K442" s="274"/>
      <c r="L442" s="390" t="s">
        <v>3313</v>
      </c>
      <c r="M442" s="388" t="s">
        <v>3480</v>
      </c>
      <c r="N442" s="391"/>
    </row>
    <row r="443" spans="1:14" s="392" customFormat="1" ht="35.25" customHeight="1">
      <c r="A443" s="274">
        <v>20</v>
      </c>
      <c r="B443" s="274"/>
      <c r="C443" s="404" t="s">
        <v>3481</v>
      </c>
      <c r="D443" s="388" t="s">
        <v>3477</v>
      </c>
      <c r="E443" s="404" t="s">
        <v>3478</v>
      </c>
      <c r="F443" s="404" t="s">
        <v>3482</v>
      </c>
      <c r="G443" s="406" t="s">
        <v>3483</v>
      </c>
      <c r="H443" s="406">
        <v>5300</v>
      </c>
      <c r="I443" s="274" t="s">
        <v>186</v>
      </c>
      <c r="J443" s="274"/>
      <c r="K443" s="274"/>
      <c r="L443" s="390" t="s">
        <v>3313</v>
      </c>
      <c r="M443" s="388" t="s">
        <v>3484</v>
      </c>
      <c r="N443" s="391"/>
    </row>
    <row r="444" spans="1:14" s="392" customFormat="1" ht="35.25" customHeight="1">
      <c r="A444" s="274">
        <v>21</v>
      </c>
      <c r="B444" s="274"/>
      <c r="C444" s="404" t="s">
        <v>3485</v>
      </c>
      <c r="D444" s="388" t="s">
        <v>3486</v>
      </c>
      <c r="E444" s="405" t="s">
        <v>3487</v>
      </c>
      <c r="F444" s="405" t="s">
        <v>1957</v>
      </c>
      <c r="G444" s="406" t="s">
        <v>3488</v>
      </c>
      <c r="H444" s="406">
        <v>5650</v>
      </c>
      <c r="I444" s="274" t="s">
        <v>186</v>
      </c>
      <c r="J444" s="274"/>
      <c r="K444" s="274"/>
      <c r="L444" s="390" t="s">
        <v>3313</v>
      </c>
      <c r="M444" s="388" t="s">
        <v>3489</v>
      </c>
      <c r="N444" s="391"/>
    </row>
    <row r="445" spans="1:14" s="392" customFormat="1" ht="35.25" customHeight="1">
      <c r="A445" s="274">
        <v>22</v>
      </c>
      <c r="B445" s="274"/>
      <c r="C445" s="404" t="s">
        <v>3490</v>
      </c>
      <c r="D445" s="388" t="s">
        <v>3491</v>
      </c>
      <c r="E445" s="405" t="s">
        <v>3492</v>
      </c>
      <c r="F445" s="405" t="s">
        <v>3493</v>
      </c>
      <c r="G445" s="406" t="s">
        <v>3494</v>
      </c>
      <c r="H445" s="406">
        <v>5014</v>
      </c>
      <c r="I445" s="274" t="s">
        <v>186</v>
      </c>
      <c r="J445" s="274"/>
      <c r="K445" s="274"/>
      <c r="L445" s="390" t="s">
        <v>3313</v>
      </c>
      <c r="M445" s="388" t="s">
        <v>3495</v>
      </c>
      <c r="N445" s="391"/>
    </row>
    <row r="446" spans="1:14" s="392" customFormat="1" ht="35.25" customHeight="1">
      <c r="A446" s="274">
        <v>23</v>
      </c>
      <c r="B446" s="274"/>
      <c r="C446" s="404" t="s">
        <v>3459</v>
      </c>
      <c r="D446" s="388" t="s">
        <v>3491</v>
      </c>
      <c r="E446" s="405" t="s">
        <v>3496</v>
      </c>
      <c r="F446" s="405" t="s">
        <v>3497</v>
      </c>
      <c r="G446" s="406" t="s">
        <v>3498</v>
      </c>
      <c r="H446" s="406">
        <v>96640</v>
      </c>
      <c r="I446" s="274" t="s">
        <v>186</v>
      </c>
      <c r="J446" s="274"/>
      <c r="K446" s="274"/>
      <c r="L446" s="390" t="s">
        <v>3313</v>
      </c>
      <c r="M446" s="388" t="s">
        <v>3499</v>
      </c>
      <c r="N446" s="391"/>
    </row>
    <row r="447" spans="1:14" s="392" customFormat="1" ht="35.25" customHeight="1">
      <c r="A447" s="274">
        <v>24</v>
      </c>
      <c r="B447" s="274"/>
      <c r="C447" s="405" t="s">
        <v>3500</v>
      </c>
      <c r="D447" s="388" t="s">
        <v>3491</v>
      </c>
      <c r="E447" s="407" t="s">
        <v>3501</v>
      </c>
      <c r="F447" s="407" t="s">
        <v>3502</v>
      </c>
      <c r="G447" s="406" t="s">
        <v>1766</v>
      </c>
      <c r="H447" s="406">
        <v>5100</v>
      </c>
      <c r="I447" s="274" t="s">
        <v>186</v>
      </c>
      <c r="J447" s="274"/>
      <c r="K447" s="274"/>
      <c r="L447" s="390" t="s">
        <v>3313</v>
      </c>
      <c r="M447" s="388" t="s">
        <v>3503</v>
      </c>
      <c r="N447" s="391"/>
    </row>
    <row r="448" spans="1:14" s="392" customFormat="1" ht="35.25" customHeight="1">
      <c r="A448" s="274">
        <v>25</v>
      </c>
      <c r="B448" s="274"/>
      <c r="C448" s="404" t="s">
        <v>3504</v>
      </c>
      <c r="D448" s="388" t="s">
        <v>3491</v>
      </c>
      <c r="E448" s="407" t="s">
        <v>3505</v>
      </c>
      <c r="F448" s="407" t="s">
        <v>3506</v>
      </c>
      <c r="G448" s="406" t="s">
        <v>3507</v>
      </c>
      <c r="H448" s="406">
        <v>2300</v>
      </c>
      <c r="I448" s="274" t="s">
        <v>186</v>
      </c>
      <c r="J448" s="274"/>
      <c r="K448" s="274"/>
      <c r="L448" s="390" t="s">
        <v>3313</v>
      </c>
      <c r="M448" s="388" t="s">
        <v>3508</v>
      </c>
      <c r="N448" s="391"/>
    </row>
    <row r="449" spans="1:14" s="392" customFormat="1" ht="35.25" customHeight="1">
      <c r="A449" s="274">
        <v>26</v>
      </c>
      <c r="B449" s="274"/>
      <c r="C449" s="404" t="s">
        <v>3509</v>
      </c>
      <c r="D449" s="388" t="s">
        <v>3510</v>
      </c>
      <c r="E449" s="407" t="s">
        <v>3511</v>
      </c>
      <c r="F449" s="407" t="s">
        <v>3512</v>
      </c>
      <c r="G449" s="406" t="s">
        <v>3513</v>
      </c>
      <c r="H449" s="406">
        <v>115824</v>
      </c>
      <c r="I449" s="274" t="s">
        <v>186</v>
      </c>
      <c r="J449" s="274"/>
      <c r="K449" s="274"/>
      <c r="L449" s="390" t="s">
        <v>3313</v>
      </c>
      <c r="M449" s="388" t="s">
        <v>3514</v>
      </c>
      <c r="N449" s="391"/>
    </row>
    <row r="450" spans="1:14" s="392" customFormat="1" ht="35.25" customHeight="1">
      <c r="A450" s="274">
        <v>27</v>
      </c>
      <c r="B450" s="274"/>
      <c r="C450" s="404" t="s">
        <v>3515</v>
      </c>
      <c r="D450" s="388" t="s">
        <v>3516</v>
      </c>
      <c r="E450" s="407" t="s">
        <v>3517</v>
      </c>
      <c r="F450" s="407" t="s">
        <v>3518</v>
      </c>
      <c r="G450" s="406" t="s">
        <v>3519</v>
      </c>
      <c r="H450" s="406">
        <v>19990</v>
      </c>
      <c r="I450" s="274" t="s">
        <v>186</v>
      </c>
      <c r="J450" s="274"/>
      <c r="K450" s="274"/>
      <c r="L450" s="390" t="s">
        <v>3313</v>
      </c>
      <c r="M450" s="388" t="s">
        <v>3520</v>
      </c>
      <c r="N450" s="391"/>
    </row>
    <row r="451" spans="1:14" s="392" customFormat="1" ht="35.25" customHeight="1">
      <c r="A451" s="274">
        <v>28</v>
      </c>
      <c r="B451" s="274"/>
      <c r="C451" s="404" t="s">
        <v>3521</v>
      </c>
      <c r="D451" s="388" t="s">
        <v>3522</v>
      </c>
      <c r="E451" s="407" t="s">
        <v>3523</v>
      </c>
      <c r="F451" s="407" t="s">
        <v>3524</v>
      </c>
      <c r="G451" s="406" t="s">
        <v>3525</v>
      </c>
      <c r="H451" s="406">
        <v>35342</v>
      </c>
      <c r="I451" s="274" t="s">
        <v>186</v>
      </c>
      <c r="J451" s="274"/>
      <c r="K451" s="274"/>
      <c r="L451" s="390" t="s">
        <v>3313</v>
      </c>
      <c r="M451" s="388" t="s">
        <v>3526</v>
      </c>
      <c r="N451" s="391"/>
    </row>
    <row r="452" spans="1:14" s="392" customFormat="1" ht="35.25" customHeight="1">
      <c r="A452" s="274">
        <v>29</v>
      </c>
      <c r="B452" s="274"/>
      <c r="C452" s="404" t="s">
        <v>3173</v>
      </c>
      <c r="D452" s="388" t="s">
        <v>3174</v>
      </c>
      <c r="E452" s="405" t="s">
        <v>3175</v>
      </c>
      <c r="F452" s="405" t="s">
        <v>3176</v>
      </c>
      <c r="G452" s="406" t="s">
        <v>3177</v>
      </c>
      <c r="H452" s="406">
        <v>2000</v>
      </c>
      <c r="I452" s="274" t="s">
        <v>186</v>
      </c>
      <c r="J452" s="274"/>
      <c r="K452" s="274"/>
      <c r="L452" s="390" t="s">
        <v>3313</v>
      </c>
      <c r="M452" s="388" t="s">
        <v>737</v>
      </c>
      <c r="N452" s="391"/>
    </row>
    <row r="453" spans="1:14" s="392" customFormat="1" ht="35.25" customHeight="1">
      <c r="A453" s="274">
        <v>30</v>
      </c>
      <c r="B453" s="274"/>
      <c r="C453" s="404" t="s">
        <v>3178</v>
      </c>
      <c r="D453" s="388" t="s">
        <v>3179</v>
      </c>
      <c r="E453" s="405" t="s">
        <v>3180</v>
      </c>
      <c r="F453" s="405" t="s">
        <v>3181</v>
      </c>
      <c r="G453" s="406" t="s">
        <v>3182</v>
      </c>
      <c r="H453" s="406">
        <v>2139</v>
      </c>
      <c r="I453" s="274" t="s">
        <v>186</v>
      </c>
      <c r="J453" s="274"/>
      <c r="K453" s="274"/>
      <c r="L453" s="390" t="s">
        <v>3313</v>
      </c>
      <c r="M453" s="388" t="s">
        <v>3183</v>
      </c>
      <c r="N453" s="391"/>
    </row>
    <row r="454" spans="1:14" s="392" customFormat="1" ht="35.25" customHeight="1">
      <c r="A454" s="457">
        <v>31</v>
      </c>
      <c r="B454" s="399"/>
      <c r="C454" s="409" t="s">
        <v>3529</v>
      </c>
      <c r="D454" s="397" t="s">
        <v>3179</v>
      </c>
      <c r="E454" s="428" t="s">
        <v>2943</v>
      </c>
      <c r="F454" s="428" t="s">
        <v>2944</v>
      </c>
      <c r="G454" s="410" t="s">
        <v>3319</v>
      </c>
      <c r="H454" s="410">
        <v>3050</v>
      </c>
      <c r="I454" s="399" t="s">
        <v>186</v>
      </c>
      <c r="J454" s="274"/>
      <c r="K454" s="274"/>
      <c r="L454" s="390" t="s">
        <v>3313</v>
      </c>
      <c r="M454" s="448" t="s">
        <v>3538</v>
      </c>
      <c r="N454" s="457"/>
    </row>
    <row r="455" spans="1:15" s="403" customFormat="1" ht="35.25" customHeight="1">
      <c r="A455" s="457"/>
      <c r="B455" s="399"/>
      <c r="C455" s="409" t="s">
        <v>3530</v>
      </c>
      <c r="D455" s="397" t="s">
        <v>3179</v>
      </c>
      <c r="E455" s="428"/>
      <c r="F455" s="428"/>
      <c r="G455" s="410" t="s">
        <v>3319</v>
      </c>
      <c r="H455" s="410">
        <v>3050</v>
      </c>
      <c r="I455" s="399" t="s">
        <v>186</v>
      </c>
      <c r="J455" s="399"/>
      <c r="K455" s="399"/>
      <c r="L455" s="400" t="s">
        <v>3313</v>
      </c>
      <c r="M455" s="449"/>
      <c r="N455" s="457"/>
      <c r="O455" s="402"/>
    </row>
    <row r="456" spans="1:15" s="403" customFormat="1" ht="35.25" customHeight="1">
      <c r="A456" s="457"/>
      <c r="B456" s="399"/>
      <c r="C456" s="409" t="s">
        <v>3531</v>
      </c>
      <c r="D456" s="397" t="s">
        <v>3532</v>
      </c>
      <c r="E456" s="428"/>
      <c r="F456" s="428"/>
      <c r="G456" s="410" t="s">
        <v>3533</v>
      </c>
      <c r="H456" s="410">
        <v>2050</v>
      </c>
      <c r="I456" s="399" t="s">
        <v>186</v>
      </c>
      <c r="J456" s="399"/>
      <c r="K456" s="399"/>
      <c r="L456" s="400" t="s">
        <v>3313</v>
      </c>
      <c r="M456" s="449"/>
      <c r="N456" s="457"/>
      <c r="O456" s="402"/>
    </row>
    <row r="457" spans="1:15" s="403" customFormat="1" ht="35.25" customHeight="1">
      <c r="A457" s="457"/>
      <c r="B457" s="399"/>
      <c r="C457" s="409" t="s">
        <v>3534</v>
      </c>
      <c r="D457" s="397" t="s">
        <v>3179</v>
      </c>
      <c r="E457" s="428"/>
      <c r="F457" s="428"/>
      <c r="G457" s="410" t="s">
        <v>3319</v>
      </c>
      <c r="H457" s="410">
        <v>3050</v>
      </c>
      <c r="I457" s="399" t="s">
        <v>186</v>
      </c>
      <c r="J457" s="399"/>
      <c r="K457" s="399"/>
      <c r="L457" s="400" t="s">
        <v>3313</v>
      </c>
      <c r="M457" s="449"/>
      <c r="N457" s="457"/>
      <c r="O457" s="402"/>
    </row>
    <row r="458" spans="1:15" s="403" customFormat="1" ht="35.25" customHeight="1">
      <c r="A458" s="457"/>
      <c r="B458" s="399"/>
      <c r="C458" s="409"/>
      <c r="D458" s="397"/>
      <c r="E458" s="428"/>
      <c r="F458" s="428"/>
      <c r="G458" s="410" t="s">
        <v>1767</v>
      </c>
      <c r="H458" s="410">
        <v>6050</v>
      </c>
      <c r="I458" s="399"/>
      <c r="J458" s="399"/>
      <c r="K458" s="399"/>
      <c r="L458" s="400"/>
      <c r="M458" s="449"/>
      <c r="N458" s="457"/>
      <c r="O458" s="402"/>
    </row>
    <row r="459" spans="1:15" s="403" customFormat="1" ht="35.25" customHeight="1">
      <c r="A459" s="457"/>
      <c r="B459" s="399"/>
      <c r="C459" s="409" t="s">
        <v>3535</v>
      </c>
      <c r="D459" s="397" t="s">
        <v>3532</v>
      </c>
      <c r="E459" s="428"/>
      <c r="F459" s="428"/>
      <c r="G459" s="410" t="s">
        <v>3319</v>
      </c>
      <c r="H459" s="410">
        <v>3050</v>
      </c>
      <c r="I459" s="399" t="s">
        <v>186</v>
      </c>
      <c r="J459" s="399"/>
      <c r="K459" s="399"/>
      <c r="L459" s="400" t="s">
        <v>3313</v>
      </c>
      <c r="M459" s="449"/>
      <c r="N459" s="457"/>
      <c r="O459" s="402"/>
    </row>
    <row r="460" spans="1:14" s="403" customFormat="1" ht="35.25" customHeight="1">
      <c r="A460" s="457"/>
      <c r="B460" s="399"/>
      <c r="C460" s="409" t="s">
        <v>3536</v>
      </c>
      <c r="D460" s="397" t="s">
        <v>3537</v>
      </c>
      <c r="E460" s="429"/>
      <c r="F460" s="429"/>
      <c r="G460" s="410" t="s">
        <v>3319</v>
      </c>
      <c r="H460" s="410">
        <v>3050</v>
      </c>
      <c r="I460" s="399" t="s">
        <v>186</v>
      </c>
      <c r="J460" s="399"/>
      <c r="K460" s="399"/>
      <c r="L460" s="400" t="s">
        <v>3313</v>
      </c>
      <c r="M460" s="450"/>
      <c r="N460" s="457"/>
    </row>
    <row r="461" spans="1:14" s="403" customFormat="1" ht="35.25" customHeight="1">
      <c r="A461" s="274">
        <v>32</v>
      </c>
      <c r="B461" s="274"/>
      <c r="C461" s="404" t="s">
        <v>3539</v>
      </c>
      <c r="D461" s="388" t="s">
        <v>3540</v>
      </c>
      <c r="E461" s="405" t="s">
        <v>3541</v>
      </c>
      <c r="F461" s="405" t="s">
        <v>3542</v>
      </c>
      <c r="G461" s="406" t="s">
        <v>3543</v>
      </c>
      <c r="H461" s="406">
        <v>2700</v>
      </c>
      <c r="I461" s="274" t="s">
        <v>186</v>
      </c>
      <c r="J461" s="399"/>
      <c r="K461" s="399"/>
      <c r="L461" s="400" t="s">
        <v>3313</v>
      </c>
      <c r="M461" s="400" t="s">
        <v>3544</v>
      </c>
      <c r="N461" s="457"/>
    </row>
    <row r="462" spans="1:14" s="403" customFormat="1" ht="35.25" customHeight="1">
      <c r="A462" s="274">
        <v>33</v>
      </c>
      <c r="B462" s="274"/>
      <c r="C462" s="404" t="s">
        <v>3935</v>
      </c>
      <c r="D462" s="388" t="s">
        <v>3546</v>
      </c>
      <c r="E462" s="407" t="s">
        <v>3547</v>
      </c>
      <c r="F462" s="405" t="s">
        <v>3548</v>
      </c>
      <c r="G462" s="406" t="s">
        <v>3549</v>
      </c>
      <c r="H462" s="406">
        <v>3000</v>
      </c>
      <c r="I462" s="274" t="s">
        <v>186</v>
      </c>
      <c r="J462" s="399"/>
      <c r="K462" s="399"/>
      <c r="L462" s="400" t="s">
        <v>3313</v>
      </c>
      <c r="M462" s="400" t="s">
        <v>3550</v>
      </c>
      <c r="N462" s="457"/>
    </row>
    <row r="463" spans="1:14" s="392" customFormat="1" ht="35.25" customHeight="1">
      <c r="A463" s="274">
        <v>34</v>
      </c>
      <c r="B463" s="274"/>
      <c r="C463" s="404" t="s">
        <v>2342</v>
      </c>
      <c r="D463" s="388" t="s">
        <v>2343</v>
      </c>
      <c r="E463" s="405" t="s">
        <v>2344</v>
      </c>
      <c r="F463" s="405" t="s">
        <v>2345</v>
      </c>
      <c r="G463" s="406" t="s">
        <v>2436</v>
      </c>
      <c r="H463" s="406">
        <v>10000</v>
      </c>
      <c r="I463" s="274" t="s">
        <v>186</v>
      </c>
      <c r="J463" s="274"/>
      <c r="K463" s="274"/>
      <c r="L463" s="390" t="s">
        <v>3313</v>
      </c>
      <c r="M463" s="411" t="s">
        <v>3544</v>
      </c>
      <c r="N463" s="391"/>
    </row>
    <row r="464" spans="1:14" s="392" customFormat="1" ht="35.25" customHeight="1">
      <c r="A464" s="274">
        <v>35</v>
      </c>
      <c r="B464" s="274"/>
      <c r="C464" s="404" t="s">
        <v>3551</v>
      </c>
      <c r="D464" s="388" t="s">
        <v>3552</v>
      </c>
      <c r="E464" s="407" t="s">
        <v>3553</v>
      </c>
      <c r="F464" s="405" t="s">
        <v>3554</v>
      </c>
      <c r="G464" s="406" t="s">
        <v>3555</v>
      </c>
      <c r="H464" s="406">
        <v>1800</v>
      </c>
      <c r="I464" s="274" t="s">
        <v>186</v>
      </c>
      <c r="J464" s="274"/>
      <c r="K464" s="274"/>
      <c r="L464" s="390" t="s">
        <v>3313</v>
      </c>
      <c r="M464" s="388" t="s">
        <v>3550</v>
      </c>
      <c r="N464" s="391"/>
    </row>
    <row r="465" spans="1:14" s="392" customFormat="1" ht="35.25" customHeight="1">
      <c r="A465" s="274">
        <v>36</v>
      </c>
      <c r="B465" s="274"/>
      <c r="C465" s="404" t="s">
        <v>3173</v>
      </c>
      <c r="D465" s="388" t="s">
        <v>3174</v>
      </c>
      <c r="E465" s="407" t="s">
        <v>3557</v>
      </c>
      <c r="F465" s="405" t="s">
        <v>3558</v>
      </c>
      <c r="G465" s="406" t="s">
        <v>3559</v>
      </c>
      <c r="H465" s="406">
        <v>25240</v>
      </c>
      <c r="I465" s="274" t="s">
        <v>186</v>
      </c>
      <c r="J465" s="274"/>
      <c r="K465" s="274"/>
      <c r="L465" s="390">
        <v>42811</v>
      </c>
      <c r="M465" s="388" t="s">
        <v>2346</v>
      </c>
      <c r="N465" s="391"/>
    </row>
    <row r="466" spans="1:14" s="392" customFormat="1" ht="35.25" customHeight="1">
      <c r="A466" s="274">
        <v>37</v>
      </c>
      <c r="B466" s="274"/>
      <c r="C466" s="404" t="s">
        <v>3561</v>
      </c>
      <c r="D466" s="388" t="s">
        <v>3545</v>
      </c>
      <c r="E466" s="407" t="s">
        <v>3562</v>
      </c>
      <c r="F466" s="407" t="s">
        <v>3563</v>
      </c>
      <c r="G466" s="406" t="s">
        <v>3564</v>
      </c>
      <c r="H466" s="406">
        <v>2750</v>
      </c>
      <c r="I466" s="274" t="s">
        <v>186</v>
      </c>
      <c r="J466" s="274"/>
      <c r="K466" s="274"/>
      <c r="L466" s="390" t="s">
        <v>3313</v>
      </c>
      <c r="M466" s="388" t="s">
        <v>3556</v>
      </c>
      <c r="N466" s="391"/>
    </row>
    <row r="467" spans="1:14" s="392" customFormat="1" ht="35.25" customHeight="1">
      <c r="A467" s="274">
        <v>38</v>
      </c>
      <c r="B467" s="274"/>
      <c r="C467" s="404" t="s">
        <v>2731</v>
      </c>
      <c r="D467" s="388" t="s">
        <v>3552</v>
      </c>
      <c r="E467" s="407" t="s">
        <v>2732</v>
      </c>
      <c r="F467" s="407" t="s">
        <v>2733</v>
      </c>
      <c r="G467" s="406" t="s">
        <v>2436</v>
      </c>
      <c r="H467" s="406">
        <v>10000</v>
      </c>
      <c r="I467" s="274" t="s">
        <v>186</v>
      </c>
      <c r="J467" s="274"/>
      <c r="K467" s="274"/>
      <c r="L467" s="390" t="s">
        <v>3313</v>
      </c>
      <c r="M467" s="388" t="s">
        <v>3560</v>
      </c>
      <c r="N467" s="391"/>
    </row>
    <row r="468" spans="1:14" s="392" customFormat="1" ht="35.25" customHeight="1">
      <c r="A468" s="274">
        <v>39</v>
      </c>
      <c r="B468" s="274"/>
      <c r="C468" s="404" t="s">
        <v>3567</v>
      </c>
      <c r="D468" s="388" t="s">
        <v>3568</v>
      </c>
      <c r="E468" s="407" t="s">
        <v>3566</v>
      </c>
      <c r="F468" s="412" t="s">
        <v>3569</v>
      </c>
      <c r="G468" s="406" t="s">
        <v>3463</v>
      </c>
      <c r="H468" s="406">
        <v>5000</v>
      </c>
      <c r="I468" s="274" t="s">
        <v>186</v>
      </c>
      <c r="J468" s="274"/>
      <c r="K468" s="274"/>
      <c r="L468" s="390" t="s">
        <v>3313</v>
      </c>
      <c r="M468" s="388" t="s">
        <v>3565</v>
      </c>
      <c r="N468" s="391"/>
    </row>
    <row r="469" spans="1:14" s="392" customFormat="1" ht="35.25" customHeight="1">
      <c r="A469" s="274">
        <v>40</v>
      </c>
      <c r="B469" s="274"/>
      <c r="C469" s="404" t="s">
        <v>2735</v>
      </c>
      <c r="D469" s="388" t="s">
        <v>2736</v>
      </c>
      <c r="E469" s="407" t="s">
        <v>2737</v>
      </c>
      <c r="F469" s="407" t="s">
        <v>2738</v>
      </c>
      <c r="G469" s="406" t="s">
        <v>2231</v>
      </c>
      <c r="H469" s="406">
        <v>7000</v>
      </c>
      <c r="I469" s="274" t="s">
        <v>186</v>
      </c>
      <c r="J469" s="274"/>
      <c r="K469" s="274"/>
      <c r="L469" s="390">
        <v>42964</v>
      </c>
      <c r="M469" s="388" t="s">
        <v>2734</v>
      </c>
      <c r="N469" s="391"/>
    </row>
    <row r="470" spans="1:14" s="392" customFormat="1" ht="35.25" customHeight="1">
      <c r="A470" s="274">
        <v>41</v>
      </c>
      <c r="B470" s="274"/>
      <c r="C470" s="404" t="s">
        <v>3572</v>
      </c>
      <c r="D470" s="388" t="s">
        <v>3552</v>
      </c>
      <c r="E470" s="407" t="s">
        <v>3573</v>
      </c>
      <c r="F470" s="407" t="s">
        <v>3574</v>
      </c>
      <c r="G470" s="406" t="s">
        <v>3575</v>
      </c>
      <c r="H470" s="406">
        <v>2500</v>
      </c>
      <c r="I470" s="274" t="s">
        <v>186</v>
      </c>
      <c r="J470" s="274"/>
      <c r="K470" s="274"/>
      <c r="L470" s="390" t="s">
        <v>3313</v>
      </c>
      <c r="M470" s="388" t="s">
        <v>3570</v>
      </c>
      <c r="N470" s="391"/>
    </row>
    <row r="471" spans="1:14" s="392" customFormat="1" ht="35.25" customHeight="1">
      <c r="A471" s="274">
        <v>42</v>
      </c>
      <c r="B471" s="274"/>
      <c r="C471" s="404" t="s">
        <v>2740</v>
      </c>
      <c r="D471" s="388" t="s">
        <v>3179</v>
      </c>
      <c r="E471" s="407" t="s">
        <v>2741</v>
      </c>
      <c r="F471" s="407" t="s">
        <v>2742</v>
      </c>
      <c r="G471" s="406" t="s">
        <v>2743</v>
      </c>
      <c r="H471" s="406">
        <v>7070</v>
      </c>
      <c r="I471" s="274"/>
      <c r="J471" s="274"/>
      <c r="K471" s="274"/>
      <c r="L471" s="390">
        <v>42968</v>
      </c>
      <c r="M471" s="388" t="s">
        <v>2739</v>
      </c>
      <c r="N471" s="391"/>
    </row>
    <row r="472" spans="1:14" s="392" customFormat="1" ht="35.25" customHeight="1">
      <c r="A472" s="274">
        <v>43</v>
      </c>
      <c r="B472" s="274"/>
      <c r="C472" s="404" t="s">
        <v>3173</v>
      </c>
      <c r="D472" s="388" t="s">
        <v>3174</v>
      </c>
      <c r="E472" s="407" t="s">
        <v>2413</v>
      </c>
      <c r="F472" s="407" t="s">
        <v>2414</v>
      </c>
      <c r="G472" s="406" t="s">
        <v>1183</v>
      </c>
      <c r="H472" s="406">
        <v>200</v>
      </c>
      <c r="I472" s="274" t="s">
        <v>186</v>
      </c>
      <c r="J472" s="274"/>
      <c r="K472" s="274"/>
      <c r="L472" s="390" t="s">
        <v>3313</v>
      </c>
      <c r="M472" s="388" t="s">
        <v>3576</v>
      </c>
      <c r="N472" s="391"/>
    </row>
    <row r="473" spans="1:14" s="392" customFormat="1" ht="35.25" customHeight="1">
      <c r="A473" s="274">
        <v>44</v>
      </c>
      <c r="B473" s="274"/>
      <c r="C473" s="404" t="s">
        <v>2415</v>
      </c>
      <c r="D473" s="388" t="s">
        <v>64</v>
      </c>
      <c r="E473" s="407" t="s">
        <v>2416</v>
      </c>
      <c r="F473" s="407" t="s">
        <v>2417</v>
      </c>
      <c r="G473" s="406" t="s">
        <v>2082</v>
      </c>
      <c r="H473" s="406">
        <v>4000</v>
      </c>
      <c r="I473" s="274" t="s">
        <v>186</v>
      </c>
      <c r="J473" s="274"/>
      <c r="K473" s="274"/>
      <c r="L473" s="390" t="s">
        <v>2915</v>
      </c>
      <c r="M473" s="388" t="s">
        <v>2419</v>
      </c>
      <c r="N473" s="391"/>
    </row>
    <row r="474" spans="1:14" s="392" customFormat="1" ht="35.25" customHeight="1">
      <c r="A474" s="274">
        <v>45</v>
      </c>
      <c r="B474" s="274"/>
      <c r="C474" s="404" t="s">
        <v>3577</v>
      </c>
      <c r="D474" s="388" t="s">
        <v>3545</v>
      </c>
      <c r="E474" s="407" t="s">
        <v>3578</v>
      </c>
      <c r="F474" s="407" t="s">
        <v>3579</v>
      </c>
      <c r="G474" s="406" t="s">
        <v>3580</v>
      </c>
      <c r="H474" s="406">
        <v>5175</v>
      </c>
      <c r="I474" s="274" t="s">
        <v>186</v>
      </c>
      <c r="J474" s="274"/>
      <c r="K474" s="274"/>
      <c r="L474" s="390">
        <v>42809</v>
      </c>
      <c r="M474" s="388" t="s">
        <v>2418</v>
      </c>
      <c r="N474" s="391"/>
    </row>
    <row r="475" spans="1:14" s="392" customFormat="1" ht="35.25" customHeight="1">
      <c r="A475" s="274">
        <v>46</v>
      </c>
      <c r="B475" s="274"/>
      <c r="C475" s="404" t="s">
        <v>3582</v>
      </c>
      <c r="D475" s="388" t="s">
        <v>1890</v>
      </c>
      <c r="E475" s="407" t="s">
        <v>1891</v>
      </c>
      <c r="F475" s="407" t="s">
        <v>1892</v>
      </c>
      <c r="G475" s="406" t="s">
        <v>1893</v>
      </c>
      <c r="H475" s="406">
        <v>2747</v>
      </c>
      <c r="I475" s="274" t="s">
        <v>186</v>
      </c>
      <c r="J475" s="274"/>
      <c r="K475" s="274"/>
      <c r="L475" s="390">
        <v>42902</v>
      </c>
      <c r="M475" s="388" t="s">
        <v>2419</v>
      </c>
      <c r="N475" s="391"/>
    </row>
    <row r="476" spans="1:14" s="392" customFormat="1" ht="35.25" customHeight="1">
      <c r="A476" s="274">
        <v>47</v>
      </c>
      <c r="B476" s="274"/>
      <c r="C476" s="404" t="s">
        <v>1895</v>
      </c>
      <c r="D476" s="388" t="s">
        <v>1896</v>
      </c>
      <c r="E476" s="407" t="s">
        <v>1897</v>
      </c>
      <c r="F476" s="407" t="s">
        <v>1898</v>
      </c>
      <c r="G476" s="406" t="s">
        <v>1899</v>
      </c>
      <c r="H476" s="406">
        <v>920</v>
      </c>
      <c r="I476" s="274" t="s">
        <v>186</v>
      </c>
      <c r="J476" s="274"/>
      <c r="K476" s="274"/>
      <c r="L476" s="390" t="s">
        <v>3313</v>
      </c>
      <c r="M476" s="388" t="s">
        <v>3581</v>
      </c>
      <c r="N476" s="391"/>
    </row>
    <row r="477" spans="1:14" s="392" customFormat="1" ht="35.25" customHeight="1">
      <c r="A477" s="458">
        <v>48</v>
      </c>
      <c r="B477" s="273"/>
      <c r="C477" s="275" t="s">
        <v>1901</v>
      </c>
      <c r="D477" s="459" t="s">
        <v>1902</v>
      </c>
      <c r="E477" s="446" t="s">
        <v>1903</v>
      </c>
      <c r="F477" s="446" t="s">
        <v>1904</v>
      </c>
      <c r="G477" s="278" t="s">
        <v>1905</v>
      </c>
      <c r="H477" s="278">
        <v>900</v>
      </c>
      <c r="I477" s="458" t="s">
        <v>186</v>
      </c>
      <c r="J477" s="274"/>
      <c r="K477" s="274"/>
      <c r="L477" s="390" t="s">
        <v>183</v>
      </c>
      <c r="M477" s="388" t="s">
        <v>1894</v>
      </c>
      <c r="N477" s="391"/>
    </row>
    <row r="478" spans="1:14" s="392" customFormat="1" ht="35.25" customHeight="1">
      <c r="A478" s="445"/>
      <c r="B478" s="273"/>
      <c r="C478" s="276" t="s">
        <v>1906</v>
      </c>
      <c r="D478" s="460"/>
      <c r="E478" s="447"/>
      <c r="F478" s="447"/>
      <c r="G478" s="278" t="s">
        <v>1905</v>
      </c>
      <c r="H478" s="278">
        <v>900</v>
      </c>
      <c r="I478" s="445"/>
      <c r="J478" s="274"/>
      <c r="K478" s="274"/>
      <c r="L478" s="390" t="s">
        <v>183</v>
      </c>
      <c r="M478" s="388" t="s">
        <v>1900</v>
      </c>
      <c r="N478" s="391"/>
    </row>
    <row r="479" spans="1:14" s="392" customFormat="1" ht="35.25" customHeight="1">
      <c r="A479" s="500">
        <v>49</v>
      </c>
      <c r="B479" s="399"/>
      <c r="C479" s="409" t="s">
        <v>1908</v>
      </c>
      <c r="D479" s="494" t="s">
        <v>1909</v>
      </c>
      <c r="E479" s="496" t="s">
        <v>1910</v>
      </c>
      <c r="F479" s="498" t="s">
        <v>1911</v>
      </c>
      <c r="G479" s="410" t="s">
        <v>1768</v>
      </c>
      <c r="H479" s="410">
        <v>14245</v>
      </c>
      <c r="I479" s="500" t="s">
        <v>186</v>
      </c>
      <c r="J479" s="273"/>
      <c r="K479" s="273"/>
      <c r="L479" s="467" t="s">
        <v>182</v>
      </c>
      <c r="M479" s="459" t="s">
        <v>1907</v>
      </c>
      <c r="N479" s="395"/>
    </row>
    <row r="480" spans="1:14" s="392" customFormat="1" ht="35.25" customHeight="1">
      <c r="A480" s="466"/>
      <c r="B480" s="274"/>
      <c r="C480" s="388" t="s">
        <v>1913</v>
      </c>
      <c r="D480" s="495"/>
      <c r="E480" s="497"/>
      <c r="F480" s="499"/>
      <c r="G480" s="406" t="s">
        <v>1912</v>
      </c>
      <c r="H480" s="406">
        <v>14445</v>
      </c>
      <c r="I480" s="466"/>
      <c r="J480" s="273"/>
      <c r="K480" s="273"/>
      <c r="L480" s="468"/>
      <c r="M480" s="460"/>
      <c r="N480" s="395"/>
    </row>
    <row r="481" spans="1:14" s="402" customFormat="1" ht="35.25" customHeight="1">
      <c r="A481" s="274">
        <v>50</v>
      </c>
      <c r="B481" s="274"/>
      <c r="C481" s="404" t="s">
        <v>738</v>
      </c>
      <c r="D481" s="388" t="s">
        <v>1915</v>
      </c>
      <c r="E481" s="407" t="s">
        <v>1916</v>
      </c>
      <c r="F481" s="407" t="s">
        <v>1917</v>
      </c>
      <c r="G481" s="406" t="s">
        <v>830</v>
      </c>
      <c r="H481" s="406">
        <v>5000</v>
      </c>
      <c r="I481" s="274" t="s">
        <v>186</v>
      </c>
      <c r="J481" s="399"/>
      <c r="K481" s="399"/>
      <c r="L481" s="492" t="s">
        <v>183</v>
      </c>
      <c r="M481" s="493" t="s">
        <v>1914</v>
      </c>
      <c r="N481" s="401"/>
    </row>
    <row r="482" spans="1:14" s="392" customFormat="1" ht="35.25" customHeight="1">
      <c r="A482" s="274">
        <v>51</v>
      </c>
      <c r="B482" s="274"/>
      <c r="C482" s="404" t="s">
        <v>1921</v>
      </c>
      <c r="D482" s="388" t="s">
        <v>1920</v>
      </c>
      <c r="E482" s="407" t="s">
        <v>1916</v>
      </c>
      <c r="F482" s="407" t="s">
        <v>1922</v>
      </c>
      <c r="G482" s="406" t="s">
        <v>1923</v>
      </c>
      <c r="H482" s="406">
        <v>4990</v>
      </c>
      <c r="I482" s="274" t="s">
        <v>186</v>
      </c>
      <c r="J482" s="274"/>
      <c r="K482" s="274"/>
      <c r="L482" s="492"/>
      <c r="M482" s="493"/>
      <c r="N482" s="391"/>
    </row>
    <row r="483" spans="1:14" s="392" customFormat="1" ht="35.25" customHeight="1">
      <c r="A483" s="274">
        <v>52</v>
      </c>
      <c r="B483" s="274"/>
      <c r="C483" s="404" t="s">
        <v>1925</v>
      </c>
      <c r="D483" s="388" t="s">
        <v>1920</v>
      </c>
      <c r="E483" s="407" t="s">
        <v>1916</v>
      </c>
      <c r="F483" s="407" t="s">
        <v>1926</v>
      </c>
      <c r="G483" s="406" t="s">
        <v>1923</v>
      </c>
      <c r="H483" s="406">
        <v>4990</v>
      </c>
      <c r="I483" s="274" t="s">
        <v>186</v>
      </c>
      <c r="J483" s="274"/>
      <c r="K483" s="274"/>
      <c r="L483" s="390" t="s">
        <v>1918</v>
      </c>
      <c r="M483" s="388" t="s">
        <v>1919</v>
      </c>
      <c r="N483" s="391"/>
    </row>
    <row r="484" spans="1:14" s="392" customFormat="1" ht="35.25" customHeight="1">
      <c r="A484" s="274">
        <v>53</v>
      </c>
      <c r="B484" s="274"/>
      <c r="C484" s="404" t="s">
        <v>1928</v>
      </c>
      <c r="D484" s="388" t="s">
        <v>3491</v>
      </c>
      <c r="E484" s="407" t="s">
        <v>1916</v>
      </c>
      <c r="F484" s="407" t="s">
        <v>1958</v>
      </c>
      <c r="G484" s="406" t="s">
        <v>1923</v>
      </c>
      <c r="H484" s="406">
        <v>4990</v>
      </c>
      <c r="I484" s="274" t="s">
        <v>186</v>
      </c>
      <c r="J484" s="274"/>
      <c r="K484" s="274"/>
      <c r="L484" s="390" t="s">
        <v>183</v>
      </c>
      <c r="M484" s="388" t="s">
        <v>1924</v>
      </c>
      <c r="N484" s="391"/>
    </row>
    <row r="485" spans="1:14" s="392" customFormat="1" ht="35.25" customHeight="1">
      <c r="A485" s="274">
        <v>54</v>
      </c>
      <c r="B485" s="274"/>
      <c r="C485" s="404" t="s">
        <v>1930</v>
      </c>
      <c r="D485" s="388" t="s">
        <v>3491</v>
      </c>
      <c r="E485" s="407" t="s">
        <v>1931</v>
      </c>
      <c r="F485" s="407" t="s">
        <v>1932</v>
      </c>
      <c r="G485" s="406" t="s">
        <v>1933</v>
      </c>
      <c r="H485" s="406">
        <v>5400</v>
      </c>
      <c r="I485" s="274" t="s">
        <v>186</v>
      </c>
      <c r="J485" s="274"/>
      <c r="K485" s="274"/>
      <c r="L485" s="390" t="s">
        <v>3313</v>
      </c>
      <c r="M485" s="388" t="s">
        <v>1927</v>
      </c>
      <c r="N485" s="391"/>
    </row>
    <row r="486" spans="1:14" s="392" customFormat="1" ht="35.25" customHeight="1">
      <c r="A486" s="274">
        <v>55</v>
      </c>
      <c r="B486" s="274"/>
      <c r="C486" s="404" t="s">
        <v>1930</v>
      </c>
      <c r="D486" s="388" t="s">
        <v>3491</v>
      </c>
      <c r="E486" s="407" t="s">
        <v>1936</v>
      </c>
      <c r="F486" s="407" t="s">
        <v>1937</v>
      </c>
      <c r="G486" s="406" t="s">
        <v>1938</v>
      </c>
      <c r="H486" s="406">
        <v>1226</v>
      </c>
      <c r="I486" s="274" t="s">
        <v>186</v>
      </c>
      <c r="J486" s="274"/>
      <c r="K486" s="274"/>
      <c r="L486" s="390" t="s">
        <v>3313</v>
      </c>
      <c r="M486" s="388" t="s">
        <v>1929</v>
      </c>
      <c r="N486" s="391"/>
    </row>
    <row r="487" spans="1:14" s="392" customFormat="1" ht="35.25" customHeight="1">
      <c r="A487" s="274">
        <v>56</v>
      </c>
      <c r="B487" s="274"/>
      <c r="C487" s="404" t="s">
        <v>1940</v>
      </c>
      <c r="D487" s="388" t="s">
        <v>3491</v>
      </c>
      <c r="E487" s="407" t="s">
        <v>1941</v>
      </c>
      <c r="F487" s="407" t="s">
        <v>1942</v>
      </c>
      <c r="G487" s="406" t="s">
        <v>1943</v>
      </c>
      <c r="H487" s="406">
        <v>5908</v>
      </c>
      <c r="I487" s="274" t="s">
        <v>186</v>
      </c>
      <c r="J487" s="274"/>
      <c r="K487" s="274"/>
      <c r="L487" s="390" t="s">
        <v>1934</v>
      </c>
      <c r="M487" s="388" t="s">
        <v>1935</v>
      </c>
      <c r="N487" s="391"/>
    </row>
    <row r="488" spans="1:14" s="392" customFormat="1" ht="35.25" customHeight="1">
      <c r="A488" s="274">
        <v>57</v>
      </c>
      <c r="B488" s="274"/>
      <c r="C488" s="404" t="s">
        <v>3380</v>
      </c>
      <c r="D488" s="388" t="s">
        <v>3381</v>
      </c>
      <c r="E488" s="407" t="s">
        <v>3382</v>
      </c>
      <c r="F488" s="407" t="s">
        <v>3383</v>
      </c>
      <c r="G488" s="406" t="s">
        <v>3384</v>
      </c>
      <c r="H488" s="406">
        <v>10200</v>
      </c>
      <c r="I488" s="274" t="s">
        <v>186</v>
      </c>
      <c r="J488" s="274"/>
      <c r="K488" s="274"/>
      <c r="L488" s="390" t="s">
        <v>1934</v>
      </c>
      <c r="M488" s="388" t="s">
        <v>1939</v>
      </c>
      <c r="N488" s="391"/>
    </row>
    <row r="489" spans="1:14" s="392" customFormat="1" ht="35.25" customHeight="1">
      <c r="A489" s="274">
        <v>58</v>
      </c>
      <c r="B489" s="274"/>
      <c r="C489" s="404" t="s">
        <v>3385</v>
      </c>
      <c r="D489" s="388" t="s">
        <v>3386</v>
      </c>
      <c r="E489" s="407" t="s">
        <v>3387</v>
      </c>
      <c r="F489" s="407" t="s">
        <v>3388</v>
      </c>
      <c r="G489" s="406" t="s">
        <v>3389</v>
      </c>
      <c r="H489" s="406">
        <v>1000</v>
      </c>
      <c r="I489" s="274" t="s">
        <v>186</v>
      </c>
      <c r="J489" s="274"/>
      <c r="K489" s="274"/>
      <c r="L489" s="390" t="s">
        <v>182</v>
      </c>
      <c r="M489" s="388" t="s">
        <v>1944</v>
      </c>
      <c r="N489" s="391"/>
    </row>
    <row r="490" spans="1:14" s="392" customFormat="1" ht="35.25" customHeight="1">
      <c r="A490" s="274">
        <v>59</v>
      </c>
      <c r="B490" s="274"/>
      <c r="C490" s="404" t="s">
        <v>1769</v>
      </c>
      <c r="D490" s="388" t="s">
        <v>1770</v>
      </c>
      <c r="E490" s="407" t="s">
        <v>1771</v>
      </c>
      <c r="F490" s="407" t="s">
        <v>1772</v>
      </c>
      <c r="G490" s="406" t="s">
        <v>1773</v>
      </c>
      <c r="H490" s="406">
        <v>4680</v>
      </c>
      <c r="I490" s="274" t="s">
        <v>186</v>
      </c>
      <c r="J490" s="274"/>
      <c r="K490" s="274"/>
      <c r="L490" s="390">
        <v>43412</v>
      </c>
      <c r="M490" s="388" t="s">
        <v>1774</v>
      </c>
      <c r="N490" s="391"/>
    </row>
    <row r="491" spans="1:14" s="392" customFormat="1" ht="48" customHeight="1">
      <c r="A491" s="274">
        <v>60</v>
      </c>
      <c r="B491" s="274"/>
      <c r="C491" s="404" t="s">
        <v>3937</v>
      </c>
      <c r="D491" s="388" t="s">
        <v>3394</v>
      </c>
      <c r="E491" s="407" t="s">
        <v>3395</v>
      </c>
      <c r="F491" s="407" t="s">
        <v>3396</v>
      </c>
      <c r="G491" s="406" t="s">
        <v>3397</v>
      </c>
      <c r="H491" s="406">
        <v>5674</v>
      </c>
      <c r="I491" s="274" t="s">
        <v>186</v>
      </c>
      <c r="J491" s="274"/>
      <c r="K491" s="274"/>
      <c r="L491" s="390" t="s">
        <v>3390</v>
      </c>
      <c r="M491" s="388" t="s">
        <v>3391</v>
      </c>
      <c r="N491" s="391"/>
    </row>
    <row r="492" spans="1:14" s="392" customFormat="1" ht="35.25" customHeight="1">
      <c r="A492" s="274">
        <v>61</v>
      </c>
      <c r="B492" s="274"/>
      <c r="C492" s="404" t="s">
        <v>3400</v>
      </c>
      <c r="D492" s="388" t="s">
        <v>3510</v>
      </c>
      <c r="E492" s="407" t="s">
        <v>3401</v>
      </c>
      <c r="F492" s="407" t="s">
        <v>3402</v>
      </c>
      <c r="G492" s="406" t="s">
        <v>3403</v>
      </c>
      <c r="H492" s="406">
        <v>17000</v>
      </c>
      <c r="I492" s="274" t="s">
        <v>186</v>
      </c>
      <c r="J492" s="274"/>
      <c r="K492" s="274"/>
      <c r="L492" s="390">
        <v>42651</v>
      </c>
      <c r="M492" s="388" t="s">
        <v>3393</v>
      </c>
      <c r="N492" s="391"/>
    </row>
    <row r="493" spans="1:14" s="392" customFormat="1" ht="35.25" customHeight="1">
      <c r="A493" s="274">
        <v>62</v>
      </c>
      <c r="B493" s="274"/>
      <c r="C493" s="404" t="s">
        <v>877</v>
      </c>
      <c r="D493" s="388" t="s">
        <v>3405</v>
      </c>
      <c r="E493" s="407" t="s">
        <v>3406</v>
      </c>
      <c r="F493" s="407" t="s">
        <v>3407</v>
      </c>
      <c r="G493" s="406" t="s">
        <v>3408</v>
      </c>
      <c r="H493" s="406">
        <v>188616</v>
      </c>
      <c r="I493" s="274" t="s">
        <v>186</v>
      </c>
      <c r="J493" s="274"/>
      <c r="K493" s="274"/>
      <c r="L493" s="390" t="s">
        <v>3398</v>
      </c>
      <c r="M493" s="388" t="s">
        <v>3399</v>
      </c>
      <c r="N493" s="391"/>
    </row>
    <row r="494" spans="1:14" s="392" customFormat="1" ht="35.25" customHeight="1">
      <c r="A494" s="274">
        <v>63</v>
      </c>
      <c r="B494" s="274"/>
      <c r="C494" s="404" t="s">
        <v>3409</v>
      </c>
      <c r="D494" s="388" t="s">
        <v>3522</v>
      </c>
      <c r="E494" s="407" t="s">
        <v>3410</v>
      </c>
      <c r="F494" s="407" t="s">
        <v>3411</v>
      </c>
      <c r="G494" s="406" t="s">
        <v>3412</v>
      </c>
      <c r="H494" s="406">
        <v>850</v>
      </c>
      <c r="I494" s="274" t="s">
        <v>186</v>
      </c>
      <c r="J494" s="274"/>
      <c r="K494" s="274"/>
      <c r="L494" s="390">
        <v>42377</v>
      </c>
      <c r="M494" s="388" t="s">
        <v>3404</v>
      </c>
      <c r="N494" s="391"/>
    </row>
    <row r="495" spans="1:14" s="392" customFormat="1" ht="35.25" customHeight="1">
      <c r="A495" s="274">
        <v>64</v>
      </c>
      <c r="B495" s="274"/>
      <c r="C495" s="388" t="s">
        <v>88</v>
      </c>
      <c r="D495" s="388" t="s">
        <v>64</v>
      </c>
      <c r="E495" s="388" t="s">
        <v>65</v>
      </c>
      <c r="F495" s="391" t="s">
        <v>89</v>
      </c>
      <c r="G495" s="388" t="s">
        <v>4100</v>
      </c>
      <c r="H495" s="389">
        <v>10200</v>
      </c>
      <c r="I495" s="274" t="s">
        <v>186</v>
      </c>
      <c r="J495" s="274"/>
      <c r="K495" s="274"/>
      <c r="L495" s="390" t="s">
        <v>1934</v>
      </c>
      <c r="M495" s="388" t="s">
        <v>1945</v>
      </c>
      <c r="N495" s="391"/>
    </row>
    <row r="496" spans="1:14" s="392" customFormat="1" ht="35.25" customHeight="1">
      <c r="A496" s="274">
        <v>65</v>
      </c>
      <c r="B496" s="273"/>
      <c r="C496" s="276" t="s">
        <v>2406</v>
      </c>
      <c r="D496" s="276" t="s">
        <v>2407</v>
      </c>
      <c r="E496" s="276" t="s">
        <v>2408</v>
      </c>
      <c r="F496" s="395" t="s">
        <v>2409</v>
      </c>
      <c r="G496" s="276" t="s">
        <v>2410</v>
      </c>
      <c r="H496" s="394">
        <v>5000</v>
      </c>
      <c r="I496" s="273" t="s">
        <v>3286</v>
      </c>
      <c r="J496" s="274"/>
      <c r="K496" s="274"/>
      <c r="L496" s="388" t="s">
        <v>66</v>
      </c>
      <c r="M496" s="388" t="s">
        <v>67</v>
      </c>
      <c r="N496" s="391"/>
    </row>
    <row r="497" spans="1:14" s="392" customFormat="1" ht="35.25" customHeight="1">
      <c r="A497" s="274">
        <v>66</v>
      </c>
      <c r="B497" s="413"/>
      <c r="C497" s="388" t="s">
        <v>68</v>
      </c>
      <c r="D497" s="388" t="s">
        <v>3584</v>
      </c>
      <c r="E497" s="388" t="s">
        <v>3585</v>
      </c>
      <c r="F497" s="391" t="s">
        <v>3586</v>
      </c>
      <c r="G497" s="388" t="s">
        <v>3587</v>
      </c>
      <c r="H497" s="389">
        <v>67709</v>
      </c>
      <c r="I497" s="274" t="s">
        <v>186</v>
      </c>
      <c r="J497" s="274"/>
      <c r="K497" s="274"/>
      <c r="L497" s="388" t="s">
        <v>66</v>
      </c>
      <c r="M497" s="388" t="s">
        <v>90</v>
      </c>
      <c r="N497" s="391"/>
    </row>
    <row r="498" spans="1:14" s="392" customFormat="1" ht="35.25" customHeight="1">
      <c r="A498" s="274">
        <v>67</v>
      </c>
      <c r="B498" s="414"/>
      <c r="C498" s="280" t="s">
        <v>3588</v>
      </c>
      <c r="D498" s="280" t="s">
        <v>3589</v>
      </c>
      <c r="E498" s="280" t="s">
        <v>3590</v>
      </c>
      <c r="F498" s="281" t="s">
        <v>3591</v>
      </c>
      <c r="G498" s="280" t="s">
        <v>3600</v>
      </c>
      <c r="H498" s="415">
        <v>12500</v>
      </c>
      <c r="I498" s="285" t="s">
        <v>186</v>
      </c>
      <c r="J498" s="273"/>
      <c r="K498" s="273"/>
      <c r="L498" s="276" t="s">
        <v>2916</v>
      </c>
      <c r="M498" s="276" t="s">
        <v>3527</v>
      </c>
      <c r="N498" s="395"/>
    </row>
    <row r="499" spans="1:14" s="417" customFormat="1" ht="35.25" customHeight="1">
      <c r="A499" s="274">
        <v>68</v>
      </c>
      <c r="B499" s="279"/>
      <c r="C499" s="280" t="s">
        <v>2746</v>
      </c>
      <c r="D499" s="280" t="s">
        <v>2747</v>
      </c>
      <c r="E499" s="280" t="s">
        <v>2748</v>
      </c>
      <c r="F499" s="281" t="s">
        <v>2749</v>
      </c>
      <c r="G499" s="280" t="s">
        <v>3883</v>
      </c>
      <c r="H499" s="415">
        <v>5000</v>
      </c>
      <c r="I499" s="282" t="s">
        <v>186</v>
      </c>
      <c r="J499" s="285"/>
      <c r="K499" s="282"/>
      <c r="L499" s="286">
        <v>42992</v>
      </c>
      <c r="M499" s="280" t="s">
        <v>2744</v>
      </c>
      <c r="N499" s="416"/>
    </row>
    <row r="500" spans="1:14" s="417" customFormat="1" ht="35.25" customHeight="1">
      <c r="A500" s="274">
        <v>69</v>
      </c>
      <c r="B500" s="279"/>
      <c r="C500" s="280" t="s">
        <v>2751</v>
      </c>
      <c r="D500" s="280" t="s">
        <v>3528</v>
      </c>
      <c r="E500" s="280" t="s">
        <v>2752</v>
      </c>
      <c r="F500" s="281" t="s">
        <v>2753</v>
      </c>
      <c r="G500" s="280" t="s">
        <v>2754</v>
      </c>
      <c r="H500" s="415">
        <v>10423</v>
      </c>
      <c r="I500" s="282" t="s">
        <v>186</v>
      </c>
      <c r="J500" s="285"/>
      <c r="K500" s="282"/>
      <c r="L500" s="286">
        <v>42992</v>
      </c>
      <c r="M500" s="280" t="s">
        <v>2745</v>
      </c>
      <c r="N500" s="416"/>
    </row>
    <row r="501" spans="1:14" s="417" customFormat="1" ht="35.25" customHeight="1">
      <c r="A501" s="274">
        <v>70</v>
      </c>
      <c r="B501" s="279"/>
      <c r="C501" s="280" t="s">
        <v>1930</v>
      </c>
      <c r="D501" s="280" t="s">
        <v>3491</v>
      </c>
      <c r="E501" s="280" t="s">
        <v>2756</v>
      </c>
      <c r="F501" s="281" t="s">
        <v>2757</v>
      </c>
      <c r="G501" s="280" t="s">
        <v>2758</v>
      </c>
      <c r="H501" s="415">
        <v>17520</v>
      </c>
      <c r="I501" s="282" t="s">
        <v>186</v>
      </c>
      <c r="J501" s="285"/>
      <c r="K501" s="282"/>
      <c r="L501" s="286">
        <v>42992</v>
      </c>
      <c r="M501" s="280" t="s">
        <v>2750</v>
      </c>
      <c r="N501" s="416"/>
    </row>
    <row r="502" spans="1:14" s="417" customFormat="1" ht="35.25" customHeight="1">
      <c r="A502" s="274">
        <v>71</v>
      </c>
      <c r="B502" s="279"/>
      <c r="C502" s="280" t="s">
        <v>2760</v>
      </c>
      <c r="D502" s="280" t="s">
        <v>3491</v>
      </c>
      <c r="E502" s="280" t="s">
        <v>2761</v>
      </c>
      <c r="F502" s="281" t="s">
        <v>2762</v>
      </c>
      <c r="G502" s="280" t="s">
        <v>2763</v>
      </c>
      <c r="H502" s="415">
        <v>3000</v>
      </c>
      <c r="I502" s="282" t="s">
        <v>186</v>
      </c>
      <c r="J502" s="285"/>
      <c r="K502" s="282"/>
      <c r="L502" s="286">
        <v>42999</v>
      </c>
      <c r="M502" s="280" t="s">
        <v>2755</v>
      </c>
      <c r="N502" s="416"/>
    </row>
    <row r="503" spans="1:14" s="417" customFormat="1" ht="35.25" customHeight="1">
      <c r="A503" s="274">
        <v>72</v>
      </c>
      <c r="B503" s="279"/>
      <c r="C503" s="280" t="s">
        <v>2765</v>
      </c>
      <c r="D503" s="280" t="s">
        <v>2766</v>
      </c>
      <c r="E503" s="280" t="s">
        <v>2767</v>
      </c>
      <c r="F503" s="281" t="s">
        <v>2768</v>
      </c>
      <c r="G503" s="280" t="s">
        <v>2769</v>
      </c>
      <c r="H503" s="415">
        <v>381</v>
      </c>
      <c r="I503" s="282" t="s">
        <v>186</v>
      </c>
      <c r="J503" s="285"/>
      <c r="K503" s="282"/>
      <c r="L503" s="286">
        <v>42994</v>
      </c>
      <c r="M503" s="280" t="s">
        <v>2759</v>
      </c>
      <c r="N503" s="416"/>
    </row>
    <row r="504" spans="1:14" s="417" customFormat="1" ht="35.25" customHeight="1">
      <c r="A504" s="274">
        <v>73</v>
      </c>
      <c r="B504" s="279"/>
      <c r="C504" s="280" t="s">
        <v>2771</v>
      </c>
      <c r="D504" s="280" t="s">
        <v>2772</v>
      </c>
      <c r="E504" s="280" t="s">
        <v>2773</v>
      </c>
      <c r="F504" s="281" t="s">
        <v>2774</v>
      </c>
      <c r="G504" s="280" t="s">
        <v>2775</v>
      </c>
      <c r="H504" s="415">
        <v>2250</v>
      </c>
      <c r="I504" s="282" t="s">
        <v>186</v>
      </c>
      <c r="J504" s="285"/>
      <c r="K504" s="282"/>
      <c r="L504" s="286">
        <v>42994</v>
      </c>
      <c r="M504" s="280" t="s">
        <v>2764</v>
      </c>
      <c r="N504" s="416"/>
    </row>
    <row r="505" spans="1:14" s="392" customFormat="1" ht="35.25" customHeight="1">
      <c r="A505" s="274">
        <v>74</v>
      </c>
      <c r="B505" s="273"/>
      <c r="C505" s="275" t="s">
        <v>2945</v>
      </c>
      <c r="D505" s="276" t="s">
        <v>3545</v>
      </c>
      <c r="E505" s="277" t="s">
        <v>2946</v>
      </c>
      <c r="F505" s="277" t="s">
        <v>2947</v>
      </c>
      <c r="G505" s="278" t="s">
        <v>2948</v>
      </c>
      <c r="H505" s="278">
        <v>4935</v>
      </c>
      <c r="I505" s="273" t="s">
        <v>186</v>
      </c>
      <c r="J505" s="273"/>
      <c r="K505" s="273"/>
      <c r="L505" s="284" t="s">
        <v>2949</v>
      </c>
      <c r="M505" s="276" t="s">
        <v>2950</v>
      </c>
      <c r="N505" s="395"/>
    </row>
    <row r="506" spans="1:14" s="417" customFormat="1" ht="35.25" customHeight="1">
      <c r="A506" s="274">
        <v>75</v>
      </c>
      <c r="B506" s="279"/>
      <c r="C506" s="280" t="s">
        <v>2776</v>
      </c>
      <c r="D506" s="280" t="s">
        <v>2766</v>
      </c>
      <c r="E506" s="280" t="s">
        <v>2773</v>
      </c>
      <c r="F506" s="281" t="s">
        <v>2777</v>
      </c>
      <c r="G506" s="280" t="s">
        <v>2775</v>
      </c>
      <c r="H506" s="415">
        <v>2250</v>
      </c>
      <c r="I506" s="282" t="s">
        <v>186</v>
      </c>
      <c r="J506" s="285"/>
      <c r="K506" s="285"/>
      <c r="L506" s="286">
        <v>42997</v>
      </c>
      <c r="M506" s="280" t="s">
        <v>2770</v>
      </c>
      <c r="N506" s="416"/>
    </row>
    <row r="507" spans="1:14" s="417" customFormat="1" ht="35.25" customHeight="1">
      <c r="A507" s="274">
        <v>76</v>
      </c>
      <c r="B507" s="279"/>
      <c r="C507" s="280" t="s">
        <v>2783</v>
      </c>
      <c r="D507" s="280" t="s">
        <v>2779</v>
      </c>
      <c r="E507" s="280" t="s">
        <v>2780</v>
      </c>
      <c r="F507" s="281" t="s">
        <v>2781</v>
      </c>
      <c r="G507" s="280" t="s">
        <v>2784</v>
      </c>
      <c r="H507" s="415">
        <v>505</v>
      </c>
      <c r="I507" s="282" t="s">
        <v>186</v>
      </c>
      <c r="J507" s="285"/>
      <c r="K507" s="285"/>
      <c r="L507" s="286">
        <v>42997</v>
      </c>
      <c r="M507" s="280" t="s">
        <v>2778</v>
      </c>
      <c r="N507" s="416"/>
    </row>
    <row r="508" spans="1:14" s="417" customFormat="1" ht="35.25" customHeight="1">
      <c r="A508" s="274">
        <v>77</v>
      </c>
      <c r="B508" s="279"/>
      <c r="C508" s="280" t="s">
        <v>2786</v>
      </c>
      <c r="D508" s="280" t="s">
        <v>1909</v>
      </c>
      <c r="E508" s="280" t="s">
        <v>2787</v>
      </c>
      <c r="F508" s="281" t="s">
        <v>2788</v>
      </c>
      <c r="G508" s="280" t="s">
        <v>2789</v>
      </c>
      <c r="H508" s="415">
        <v>2200</v>
      </c>
      <c r="I508" s="282" t="s">
        <v>186</v>
      </c>
      <c r="J508" s="285"/>
      <c r="K508" s="285"/>
      <c r="L508" s="286">
        <v>42998</v>
      </c>
      <c r="M508" s="280" t="s">
        <v>2782</v>
      </c>
      <c r="N508" s="416"/>
    </row>
    <row r="509" spans="1:14" s="417" customFormat="1" ht="35.25" customHeight="1">
      <c r="A509" s="274">
        <v>78</v>
      </c>
      <c r="B509" s="279"/>
      <c r="C509" s="280" t="s">
        <v>2791</v>
      </c>
      <c r="D509" s="280" t="s">
        <v>2792</v>
      </c>
      <c r="E509" s="280" t="s">
        <v>2793</v>
      </c>
      <c r="F509" s="281" t="s">
        <v>2794</v>
      </c>
      <c r="G509" s="280" t="s">
        <v>2795</v>
      </c>
      <c r="H509" s="415">
        <v>1125</v>
      </c>
      <c r="I509" s="282" t="s">
        <v>186</v>
      </c>
      <c r="J509" s="285"/>
      <c r="K509" s="285"/>
      <c r="L509" s="286">
        <v>42998</v>
      </c>
      <c r="M509" s="280" t="s">
        <v>2785</v>
      </c>
      <c r="N509" s="416"/>
    </row>
    <row r="510" spans="1:14" s="417" customFormat="1" ht="35.25" customHeight="1">
      <c r="A510" s="274">
        <v>79</v>
      </c>
      <c r="B510" s="279"/>
      <c r="C510" s="280" t="s">
        <v>2791</v>
      </c>
      <c r="D510" s="280" t="s">
        <v>2792</v>
      </c>
      <c r="E510" s="280" t="s">
        <v>2797</v>
      </c>
      <c r="F510" s="281" t="s">
        <v>2798</v>
      </c>
      <c r="G510" s="280" t="s">
        <v>2799</v>
      </c>
      <c r="H510" s="415">
        <v>2640</v>
      </c>
      <c r="I510" s="282" t="s">
        <v>186</v>
      </c>
      <c r="J510" s="285"/>
      <c r="K510" s="285"/>
      <c r="L510" s="286">
        <v>42997</v>
      </c>
      <c r="M510" s="280" t="s">
        <v>2790</v>
      </c>
      <c r="N510" s="416"/>
    </row>
    <row r="511" spans="1:14" s="417" customFormat="1" ht="35.25" customHeight="1">
      <c r="A511" s="274">
        <v>80</v>
      </c>
      <c r="B511" s="279"/>
      <c r="C511" s="280" t="s">
        <v>2791</v>
      </c>
      <c r="D511" s="280" t="s">
        <v>2792</v>
      </c>
      <c r="E511" s="280" t="s">
        <v>2801</v>
      </c>
      <c r="F511" s="281" t="s">
        <v>2802</v>
      </c>
      <c r="G511" s="280" t="s">
        <v>2803</v>
      </c>
      <c r="H511" s="415">
        <v>1451</v>
      </c>
      <c r="I511" s="282" t="s">
        <v>186</v>
      </c>
      <c r="J511" s="285"/>
      <c r="K511" s="285"/>
      <c r="L511" s="286">
        <v>43000</v>
      </c>
      <c r="M511" s="280" t="s">
        <v>2796</v>
      </c>
      <c r="N511" s="416"/>
    </row>
    <row r="512" spans="1:14" s="417" customFormat="1" ht="35.25" customHeight="1">
      <c r="A512" s="274">
        <v>81</v>
      </c>
      <c r="B512" s="279"/>
      <c r="C512" s="280" t="s">
        <v>2838</v>
      </c>
      <c r="D512" s="280" t="s">
        <v>3522</v>
      </c>
      <c r="E512" s="280" t="s">
        <v>2839</v>
      </c>
      <c r="F512" s="281" t="s">
        <v>2840</v>
      </c>
      <c r="G512" s="280" t="s">
        <v>2841</v>
      </c>
      <c r="H512" s="415">
        <v>5000</v>
      </c>
      <c r="I512" s="282" t="s">
        <v>186</v>
      </c>
      <c r="J512" s="285"/>
      <c r="K512" s="285"/>
      <c r="L512" s="286">
        <v>43000</v>
      </c>
      <c r="M512" s="280" t="s">
        <v>2800</v>
      </c>
      <c r="N512" s="416"/>
    </row>
    <row r="513" spans="1:14" s="417" customFormat="1" ht="35.25" customHeight="1">
      <c r="A513" s="274">
        <v>82</v>
      </c>
      <c r="B513" s="279"/>
      <c r="C513" s="280" t="s">
        <v>4101</v>
      </c>
      <c r="D513" s="280" t="s">
        <v>4102</v>
      </c>
      <c r="E513" s="280" t="s">
        <v>4103</v>
      </c>
      <c r="F513" s="281" t="s">
        <v>4104</v>
      </c>
      <c r="G513" s="280" t="s">
        <v>3392</v>
      </c>
      <c r="H513" s="415">
        <v>10000</v>
      </c>
      <c r="I513" s="282" t="s">
        <v>186</v>
      </c>
      <c r="J513" s="285"/>
      <c r="K513" s="285"/>
      <c r="L513" s="286">
        <v>43000</v>
      </c>
      <c r="M513" s="280" t="s">
        <v>2804</v>
      </c>
      <c r="N513" s="416"/>
    </row>
    <row r="514" spans="1:14" s="417" customFormat="1" ht="35.25" customHeight="1">
      <c r="A514" s="274">
        <v>83</v>
      </c>
      <c r="B514" s="279"/>
      <c r="C514" s="280" t="s">
        <v>68</v>
      </c>
      <c r="D514" s="280" t="s">
        <v>3584</v>
      </c>
      <c r="E514" s="280" t="s">
        <v>1269</v>
      </c>
      <c r="F514" s="281" t="s">
        <v>1270</v>
      </c>
      <c r="G514" s="280" t="s">
        <v>1271</v>
      </c>
      <c r="H514" s="415">
        <v>150000</v>
      </c>
      <c r="I514" s="282" t="s">
        <v>186</v>
      </c>
      <c r="J514" s="285"/>
      <c r="K514" s="285"/>
      <c r="L514" s="286" t="s">
        <v>1261</v>
      </c>
      <c r="M514" s="280" t="s">
        <v>1272</v>
      </c>
      <c r="N514" s="416"/>
    </row>
    <row r="515" spans="1:14" s="417" customFormat="1" ht="35.25" customHeight="1">
      <c r="A515" s="274">
        <v>84</v>
      </c>
      <c r="B515" s="279"/>
      <c r="C515" s="280" t="s">
        <v>68</v>
      </c>
      <c r="D515" s="280" t="s">
        <v>3584</v>
      </c>
      <c r="E515" s="280" t="s">
        <v>3585</v>
      </c>
      <c r="F515" s="281" t="s">
        <v>1273</v>
      </c>
      <c r="G515" s="280" t="s">
        <v>1274</v>
      </c>
      <c r="H515" s="415">
        <v>200000</v>
      </c>
      <c r="I515" s="282" t="s">
        <v>186</v>
      </c>
      <c r="J515" s="285"/>
      <c r="K515" s="285"/>
      <c r="L515" s="286" t="s">
        <v>1261</v>
      </c>
      <c r="M515" s="280" t="s">
        <v>1275</v>
      </c>
      <c r="N515" s="416"/>
    </row>
    <row r="516" spans="1:14" s="417" customFormat="1" ht="35.25" customHeight="1">
      <c r="A516" s="274">
        <v>85</v>
      </c>
      <c r="B516" s="279"/>
      <c r="C516" s="280" t="s">
        <v>68</v>
      </c>
      <c r="D516" s="280" t="s">
        <v>3584</v>
      </c>
      <c r="E516" s="280" t="s">
        <v>1269</v>
      </c>
      <c r="F516" s="281" t="s">
        <v>1276</v>
      </c>
      <c r="G516" s="280" t="s">
        <v>1277</v>
      </c>
      <c r="H516" s="415">
        <v>7500</v>
      </c>
      <c r="I516" s="282" t="s">
        <v>186</v>
      </c>
      <c r="J516" s="285"/>
      <c r="K516" s="285"/>
      <c r="L516" s="286" t="s">
        <v>1278</v>
      </c>
      <c r="M516" s="280" t="s">
        <v>1279</v>
      </c>
      <c r="N516" s="416"/>
    </row>
    <row r="517" spans="1:14" s="417" customFormat="1" ht="35.25" customHeight="1">
      <c r="A517" s="274">
        <v>86</v>
      </c>
      <c r="B517" s="279"/>
      <c r="C517" s="280" t="s">
        <v>1775</v>
      </c>
      <c r="D517" s="280" t="s">
        <v>1776</v>
      </c>
      <c r="E517" s="280" t="s">
        <v>3382</v>
      </c>
      <c r="F517" s="281" t="s">
        <v>1777</v>
      </c>
      <c r="G517" s="280" t="s">
        <v>3392</v>
      </c>
      <c r="H517" s="415">
        <v>10000</v>
      </c>
      <c r="I517" s="282" t="s">
        <v>186</v>
      </c>
      <c r="J517" s="285"/>
      <c r="K517" s="285"/>
      <c r="L517" s="286" t="s">
        <v>1778</v>
      </c>
      <c r="M517" s="280" t="s">
        <v>1779</v>
      </c>
      <c r="N517" s="416"/>
    </row>
    <row r="518" spans="1:14" s="417" customFormat="1" ht="35.25" customHeight="1">
      <c r="A518" s="274">
        <v>87</v>
      </c>
      <c r="B518" s="279"/>
      <c r="C518" s="280" t="s">
        <v>1780</v>
      </c>
      <c r="D518" s="280" t="s">
        <v>1781</v>
      </c>
      <c r="E518" s="280" t="s">
        <v>1782</v>
      </c>
      <c r="F518" s="281" t="s">
        <v>1783</v>
      </c>
      <c r="G518" s="280" t="s">
        <v>1784</v>
      </c>
      <c r="H518" s="415">
        <v>1000</v>
      </c>
      <c r="I518" s="282" t="s">
        <v>186</v>
      </c>
      <c r="J518" s="285"/>
      <c r="K518" s="285"/>
      <c r="L518" s="286">
        <v>43260</v>
      </c>
      <c r="M518" s="280" t="s">
        <v>1785</v>
      </c>
      <c r="N518" s="416"/>
    </row>
    <row r="519" spans="1:14" s="417" customFormat="1" ht="35.25" customHeight="1">
      <c r="A519" s="274">
        <v>88</v>
      </c>
      <c r="B519" s="279"/>
      <c r="C519" s="280" t="s">
        <v>1786</v>
      </c>
      <c r="D519" s="280" t="s">
        <v>3516</v>
      </c>
      <c r="E519" s="280" t="s">
        <v>1787</v>
      </c>
      <c r="F519" s="281" t="s">
        <v>1788</v>
      </c>
      <c r="G519" s="280" t="s">
        <v>2841</v>
      </c>
      <c r="H519" s="415">
        <v>5000</v>
      </c>
      <c r="I519" s="282" t="s">
        <v>186</v>
      </c>
      <c r="J519" s="285"/>
      <c r="K519" s="285"/>
      <c r="L519" s="286" t="s">
        <v>1789</v>
      </c>
      <c r="M519" s="280" t="s">
        <v>1790</v>
      </c>
      <c r="N519" s="416"/>
    </row>
    <row r="520" spans="1:14" s="417" customFormat="1" ht="35.25" customHeight="1">
      <c r="A520" s="274">
        <v>89</v>
      </c>
      <c r="B520" s="279"/>
      <c r="C520" s="280" t="s">
        <v>1791</v>
      </c>
      <c r="D520" s="280" t="s">
        <v>3491</v>
      </c>
      <c r="E520" s="280" t="s">
        <v>1792</v>
      </c>
      <c r="F520" s="281" t="s">
        <v>1793</v>
      </c>
      <c r="G520" s="280" t="s">
        <v>1794</v>
      </c>
      <c r="H520" s="415">
        <v>23000</v>
      </c>
      <c r="I520" s="282" t="s">
        <v>186</v>
      </c>
      <c r="J520" s="285"/>
      <c r="K520" s="285"/>
      <c r="L520" s="286" t="s">
        <v>1795</v>
      </c>
      <c r="M520" s="280" t="s">
        <v>1796</v>
      </c>
      <c r="N520" s="416"/>
    </row>
    <row r="521" spans="1:14" s="417" customFormat="1" ht="35.25" customHeight="1">
      <c r="A521" s="274">
        <v>90</v>
      </c>
      <c r="B521" s="279"/>
      <c r="C521" s="280" t="s">
        <v>1797</v>
      </c>
      <c r="D521" s="280" t="s">
        <v>3491</v>
      </c>
      <c r="E521" s="280" t="s">
        <v>1798</v>
      </c>
      <c r="F521" s="281" t="s">
        <v>1799</v>
      </c>
      <c r="G521" s="280" t="s">
        <v>1800</v>
      </c>
      <c r="H521" s="415">
        <v>200</v>
      </c>
      <c r="I521" s="282" t="s">
        <v>186</v>
      </c>
      <c r="J521" s="285"/>
      <c r="K521" s="285"/>
      <c r="L521" s="286" t="s">
        <v>1801</v>
      </c>
      <c r="M521" s="280" t="s">
        <v>1802</v>
      </c>
      <c r="N521" s="416"/>
    </row>
    <row r="522" spans="1:14" s="417" customFormat="1" ht="35.25" customHeight="1">
      <c r="A522" s="274">
        <v>91</v>
      </c>
      <c r="B522" s="279"/>
      <c r="C522" s="280" t="s">
        <v>1803</v>
      </c>
      <c r="D522" s="280" t="s">
        <v>3491</v>
      </c>
      <c r="E522" s="280" t="s">
        <v>1804</v>
      </c>
      <c r="F522" s="281" t="s">
        <v>1805</v>
      </c>
      <c r="G522" s="280" t="s">
        <v>0</v>
      </c>
      <c r="H522" s="415">
        <v>500</v>
      </c>
      <c r="I522" s="282" t="s">
        <v>186</v>
      </c>
      <c r="J522" s="285"/>
      <c r="K522" s="285"/>
      <c r="L522" s="286">
        <v>43381</v>
      </c>
      <c r="M522" s="280" t="s">
        <v>1</v>
      </c>
      <c r="N522" s="416"/>
    </row>
    <row r="523" spans="1:14" s="417" customFormat="1" ht="35.25" customHeight="1">
      <c r="A523" s="274">
        <v>92</v>
      </c>
      <c r="B523" s="279"/>
      <c r="C523" s="280" t="s">
        <v>2</v>
      </c>
      <c r="D523" s="280" t="s">
        <v>3491</v>
      </c>
      <c r="E523" s="280" t="s">
        <v>3</v>
      </c>
      <c r="F523" s="281" t="s">
        <v>4</v>
      </c>
      <c r="G523" s="280" t="s">
        <v>5</v>
      </c>
      <c r="H523" s="415">
        <v>1400</v>
      </c>
      <c r="I523" s="282" t="s">
        <v>186</v>
      </c>
      <c r="J523" s="285"/>
      <c r="K523" s="285"/>
      <c r="L523" s="286">
        <v>43442</v>
      </c>
      <c r="M523" s="280" t="s">
        <v>6</v>
      </c>
      <c r="N523" s="416"/>
    </row>
    <row r="524" spans="1:14" s="417" customFormat="1" ht="35.25" customHeight="1">
      <c r="A524" s="274">
        <v>93</v>
      </c>
      <c r="B524" s="279"/>
      <c r="C524" s="280" t="s">
        <v>3766</v>
      </c>
      <c r="D524" s="280" t="s">
        <v>7</v>
      </c>
      <c r="E524" s="280" t="s">
        <v>8</v>
      </c>
      <c r="F524" s="281" t="s">
        <v>9</v>
      </c>
      <c r="G524" s="280" t="s">
        <v>2841</v>
      </c>
      <c r="H524" s="415">
        <v>5000</v>
      </c>
      <c r="I524" s="282"/>
      <c r="J524" s="285"/>
      <c r="K524" s="285" t="s">
        <v>186</v>
      </c>
      <c r="L524" s="286" t="s">
        <v>10</v>
      </c>
      <c r="M524" s="280" t="s">
        <v>11</v>
      </c>
      <c r="N524" s="416"/>
    </row>
    <row r="525" spans="1:14" s="417" customFormat="1" ht="35.25" customHeight="1">
      <c r="A525" s="274">
        <v>94</v>
      </c>
      <c r="B525" s="279"/>
      <c r="C525" s="280" t="s">
        <v>12</v>
      </c>
      <c r="D525" s="280" t="s">
        <v>13</v>
      </c>
      <c r="E525" s="280" t="s">
        <v>8</v>
      </c>
      <c r="F525" s="281" t="s">
        <v>14</v>
      </c>
      <c r="G525" s="280" t="s">
        <v>15</v>
      </c>
      <c r="H525" s="415">
        <v>19950</v>
      </c>
      <c r="I525" s="282" t="s">
        <v>186</v>
      </c>
      <c r="J525" s="285"/>
      <c r="K525" s="285"/>
      <c r="L525" s="286">
        <v>43259</v>
      </c>
      <c r="M525" s="280" t="s">
        <v>16</v>
      </c>
      <c r="N525" s="416"/>
    </row>
    <row r="526" spans="1:14" s="417" customFormat="1" ht="35.25" customHeight="1">
      <c r="A526" s="274">
        <v>95</v>
      </c>
      <c r="B526" s="279"/>
      <c r="C526" s="280" t="s">
        <v>17</v>
      </c>
      <c r="D526" s="280" t="s">
        <v>7</v>
      </c>
      <c r="E526" s="280" t="s">
        <v>18</v>
      </c>
      <c r="F526" s="281" t="s">
        <v>19</v>
      </c>
      <c r="G526" s="280" t="s">
        <v>20</v>
      </c>
      <c r="H526" s="415">
        <v>700</v>
      </c>
      <c r="I526" s="282"/>
      <c r="J526" s="285"/>
      <c r="K526" s="285" t="s">
        <v>186</v>
      </c>
      <c r="L526" s="286">
        <v>43259</v>
      </c>
      <c r="M526" s="280" t="s">
        <v>16</v>
      </c>
      <c r="N526" s="416"/>
    </row>
    <row r="527" spans="1:14" s="417" customFormat="1" ht="35.25" customHeight="1">
      <c r="A527" s="274">
        <v>96</v>
      </c>
      <c r="B527" s="279"/>
      <c r="C527" s="280" t="s">
        <v>21</v>
      </c>
      <c r="D527" s="280" t="s">
        <v>22</v>
      </c>
      <c r="E527" s="280" t="s">
        <v>23</v>
      </c>
      <c r="F527" s="281" t="s">
        <v>24</v>
      </c>
      <c r="G527" s="280" t="s">
        <v>25</v>
      </c>
      <c r="H527" s="415">
        <v>2700</v>
      </c>
      <c r="I527" s="282"/>
      <c r="J527" s="285"/>
      <c r="K527" s="285" t="s">
        <v>186</v>
      </c>
      <c r="L527" s="286">
        <v>43413</v>
      </c>
      <c r="M527" s="280" t="s">
        <v>26</v>
      </c>
      <c r="N527" s="416"/>
    </row>
    <row r="528" spans="1:14" s="417" customFormat="1" ht="35.25" customHeight="1">
      <c r="A528" s="274">
        <v>97</v>
      </c>
      <c r="B528" s="279"/>
      <c r="C528" s="280" t="s">
        <v>27</v>
      </c>
      <c r="D528" s="280" t="s">
        <v>28</v>
      </c>
      <c r="E528" s="280" t="s">
        <v>29</v>
      </c>
      <c r="F528" s="281" t="s">
        <v>30</v>
      </c>
      <c r="G528" s="280" t="s">
        <v>31</v>
      </c>
      <c r="H528" s="415">
        <v>5200</v>
      </c>
      <c r="I528" s="282"/>
      <c r="J528" s="285"/>
      <c r="K528" s="285" t="s">
        <v>186</v>
      </c>
      <c r="L528" s="286">
        <v>43443</v>
      </c>
      <c r="M528" s="280" t="s">
        <v>32</v>
      </c>
      <c r="N528" s="416"/>
    </row>
    <row r="529" spans="1:14" s="417" customFormat="1" ht="35.25" customHeight="1">
      <c r="A529" s="274">
        <v>98</v>
      </c>
      <c r="B529" s="279"/>
      <c r="C529" s="280" t="s">
        <v>33</v>
      </c>
      <c r="D529" s="280" t="s">
        <v>34</v>
      </c>
      <c r="E529" s="280" t="s">
        <v>35</v>
      </c>
      <c r="F529" s="281" t="s">
        <v>36</v>
      </c>
      <c r="G529" s="280" t="s">
        <v>37</v>
      </c>
      <c r="H529" s="415">
        <v>38200</v>
      </c>
      <c r="I529" s="282"/>
      <c r="J529" s="285"/>
      <c r="K529" s="285" t="s">
        <v>186</v>
      </c>
      <c r="L529" s="286" t="s">
        <v>38</v>
      </c>
      <c r="M529" s="280" t="s">
        <v>39</v>
      </c>
      <c r="N529" s="416"/>
    </row>
    <row r="530" spans="1:14" s="417" customFormat="1" ht="35.25" customHeight="1">
      <c r="A530" s="274">
        <v>99</v>
      </c>
      <c r="B530" s="279"/>
      <c r="C530" s="280" t="s">
        <v>2917</v>
      </c>
      <c r="D530" s="280" t="s">
        <v>2918</v>
      </c>
      <c r="E530" s="280" t="s">
        <v>2919</v>
      </c>
      <c r="F530" s="281" t="s">
        <v>2920</v>
      </c>
      <c r="G530" s="280" t="s">
        <v>2921</v>
      </c>
      <c r="H530" s="415">
        <v>985</v>
      </c>
      <c r="I530" s="282" t="s">
        <v>186</v>
      </c>
      <c r="J530" s="285"/>
      <c r="K530" s="285"/>
      <c r="L530" s="286" t="s">
        <v>2922</v>
      </c>
      <c r="M530" s="280" t="s">
        <v>2923</v>
      </c>
      <c r="N530" s="416"/>
    </row>
    <row r="531" spans="1:14" s="417" customFormat="1" ht="35.25" customHeight="1">
      <c r="A531" s="274">
        <v>100</v>
      </c>
      <c r="B531" s="279"/>
      <c r="C531" s="280" t="s">
        <v>4105</v>
      </c>
      <c r="D531" s="280" t="s">
        <v>3172</v>
      </c>
      <c r="E531" s="280" t="s">
        <v>4106</v>
      </c>
      <c r="F531" s="281" t="s">
        <v>4107</v>
      </c>
      <c r="G531" s="280">
        <v>2900000</v>
      </c>
      <c r="H531" s="415">
        <v>2900</v>
      </c>
      <c r="I531" s="282" t="s">
        <v>186</v>
      </c>
      <c r="J531" s="285"/>
      <c r="K531" s="285"/>
      <c r="L531" s="286">
        <v>42377</v>
      </c>
      <c r="M531" s="280" t="s">
        <v>2842</v>
      </c>
      <c r="N531" s="416"/>
    </row>
    <row r="532" spans="1:14" s="403" customFormat="1" ht="35.25" customHeight="1">
      <c r="A532" s="274">
        <v>101</v>
      </c>
      <c r="B532" s="279"/>
      <c r="C532" s="280" t="s">
        <v>4108</v>
      </c>
      <c r="D532" s="280" t="s">
        <v>4109</v>
      </c>
      <c r="E532" s="280" t="s">
        <v>4110</v>
      </c>
      <c r="F532" s="281" t="s">
        <v>4111</v>
      </c>
      <c r="G532" s="280">
        <v>3180</v>
      </c>
      <c r="H532" s="415">
        <v>3180</v>
      </c>
      <c r="I532" s="282" t="s">
        <v>186</v>
      </c>
      <c r="J532" s="282"/>
      <c r="K532" s="282"/>
      <c r="L532" s="280" t="s">
        <v>4063</v>
      </c>
      <c r="M532" s="280" t="s">
        <v>1868</v>
      </c>
      <c r="N532" s="281"/>
    </row>
    <row r="533" spans="1:14" s="382" customFormat="1" ht="35.25" customHeight="1">
      <c r="A533" s="501">
        <v>2.5</v>
      </c>
      <c r="B533" s="502"/>
      <c r="C533" s="374" t="s">
        <v>175</v>
      </c>
      <c r="D533" s="55"/>
      <c r="E533" s="55"/>
      <c r="F533" s="55"/>
      <c r="G533" s="55"/>
      <c r="H533" s="305">
        <f>SUM(H534:H659)</f>
        <v>679504</v>
      </c>
      <c r="I533" s="379"/>
      <c r="J533" s="379"/>
      <c r="K533" s="379"/>
      <c r="L533" s="380"/>
      <c r="M533" s="55"/>
      <c r="N533" s="381"/>
    </row>
    <row r="534" spans="1:115" s="57" customFormat="1" ht="35.25" customHeight="1">
      <c r="A534" s="643">
        <v>1</v>
      </c>
      <c r="B534" s="644"/>
      <c r="C534" s="645" t="s">
        <v>746</v>
      </c>
      <c r="D534" s="645" t="s">
        <v>747</v>
      </c>
      <c r="E534" s="645" t="s">
        <v>3086</v>
      </c>
      <c r="F534" s="645" t="s">
        <v>748</v>
      </c>
      <c r="G534" s="646" t="s">
        <v>749</v>
      </c>
      <c r="H534" s="647">
        <v>2200</v>
      </c>
      <c r="I534" s="648" t="s">
        <v>186</v>
      </c>
      <c r="J534" s="649"/>
      <c r="K534" s="649"/>
      <c r="L534" s="650">
        <v>42245</v>
      </c>
      <c r="M534" s="651" t="s">
        <v>750</v>
      </c>
      <c r="N534" s="652"/>
      <c r="O534" s="653"/>
      <c r="P534" s="653"/>
      <c r="Q534" s="653"/>
      <c r="R534" s="653"/>
      <c r="S534" s="653"/>
      <c r="T534" s="653"/>
      <c r="U534" s="653"/>
      <c r="V534" s="653"/>
      <c r="W534" s="653"/>
      <c r="X534" s="653"/>
      <c r="Y534" s="653"/>
      <c r="Z534" s="653"/>
      <c r="AA534" s="653"/>
      <c r="AB534" s="653"/>
      <c r="AC534" s="653"/>
      <c r="AD534" s="653"/>
      <c r="AE534" s="653"/>
      <c r="AF534" s="653"/>
      <c r="AG534" s="653"/>
      <c r="AH534" s="653"/>
      <c r="AI534" s="653"/>
      <c r="AJ534" s="653"/>
      <c r="AK534" s="653"/>
      <c r="AL534" s="653"/>
      <c r="AM534" s="653"/>
      <c r="AN534" s="653"/>
      <c r="AO534" s="653"/>
      <c r="AP534" s="653"/>
      <c r="AQ534" s="653"/>
      <c r="AR534" s="653"/>
      <c r="AS534" s="653"/>
      <c r="AT534" s="653"/>
      <c r="AU534" s="653"/>
      <c r="AV534" s="653"/>
      <c r="AW534" s="653"/>
      <c r="AX534" s="653"/>
      <c r="AY534" s="653"/>
      <c r="AZ534" s="653"/>
      <c r="BA534" s="653"/>
      <c r="BB534" s="653"/>
      <c r="BC534" s="653"/>
      <c r="BD534" s="653"/>
      <c r="BE534" s="653"/>
      <c r="BF534" s="653"/>
      <c r="BG534" s="653"/>
      <c r="BH534" s="653"/>
      <c r="BI534" s="653"/>
      <c r="BJ534" s="653"/>
      <c r="BK534" s="653"/>
      <c r="BL534" s="653"/>
      <c r="BM534" s="653"/>
      <c r="BN534" s="653"/>
      <c r="BO534" s="653"/>
      <c r="BP534" s="653"/>
      <c r="BQ534" s="653"/>
      <c r="BR534" s="653"/>
      <c r="BS534" s="653"/>
      <c r="BT534" s="653"/>
      <c r="BU534" s="653"/>
      <c r="BV534" s="653"/>
      <c r="BW534" s="653"/>
      <c r="BX534" s="653"/>
      <c r="BY534" s="653"/>
      <c r="BZ534" s="653"/>
      <c r="CA534" s="653"/>
      <c r="CB534" s="653"/>
      <c r="CC534" s="653"/>
      <c r="CD534" s="653"/>
      <c r="CE534" s="653"/>
      <c r="CF534" s="653"/>
      <c r="CG534" s="653"/>
      <c r="CH534" s="653"/>
      <c r="CI534" s="653"/>
      <c r="CJ534" s="653"/>
      <c r="CK534" s="653"/>
      <c r="CL534" s="653"/>
      <c r="CM534" s="653"/>
      <c r="CN534" s="653"/>
      <c r="CO534" s="653"/>
      <c r="CP534" s="653"/>
      <c r="CQ534" s="653"/>
      <c r="CR534" s="653"/>
      <c r="CS534" s="653"/>
      <c r="CT534" s="653"/>
      <c r="CU534" s="653"/>
      <c r="CV534" s="653"/>
      <c r="CW534" s="653"/>
      <c r="CX534" s="653"/>
      <c r="CY534" s="653"/>
      <c r="CZ534" s="653"/>
      <c r="DA534" s="653"/>
      <c r="DB534" s="653"/>
      <c r="DC534" s="653"/>
      <c r="DD534" s="653"/>
      <c r="DE534" s="653"/>
      <c r="DF534" s="653"/>
      <c r="DG534" s="653"/>
      <c r="DH534" s="653"/>
      <c r="DI534" s="653"/>
      <c r="DJ534" s="653"/>
      <c r="DK534" s="653"/>
    </row>
    <row r="535" spans="1:115" s="57" customFormat="1" ht="35.25" customHeight="1">
      <c r="A535" s="643">
        <v>2</v>
      </c>
      <c r="B535" s="644"/>
      <c r="C535" s="645" t="s">
        <v>751</v>
      </c>
      <c r="D535" s="645" t="s">
        <v>752</v>
      </c>
      <c r="E535" s="645" t="s">
        <v>3087</v>
      </c>
      <c r="F535" s="645" t="s">
        <v>753</v>
      </c>
      <c r="G535" s="646" t="s">
        <v>3932</v>
      </c>
      <c r="H535" s="647">
        <v>1000</v>
      </c>
      <c r="I535" s="648" t="s">
        <v>186</v>
      </c>
      <c r="J535" s="649"/>
      <c r="K535" s="649"/>
      <c r="L535" s="650">
        <v>42245</v>
      </c>
      <c r="M535" s="651" t="s">
        <v>754</v>
      </c>
      <c r="N535" s="652"/>
      <c r="O535" s="653"/>
      <c r="P535" s="653"/>
      <c r="Q535" s="653"/>
      <c r="R535" s="653"/>
      <c r="S535" s="653"/>
      <c r="T535" s="653"/>
      <c r="U535" s="653"/>
      <c r="V535" s="653"/>
      <c r="W535" s="653"/>
      <c r="X535" s="653"/>
      <c r="Y535" s="653"/>
      <c r="Z535" s="653"/>
      <c r="AA535" s="653"/>
      <c r="AB535" s="653"/>
      <c r="AC535" s="653"/>
      <c r="AD535" s="653"/>
      <c r="AE535" s="653"/>
      <c r="AF535" s="653"/>
      <c r="AG535" s="653"/>
      <c r="AH535" s="653"/>
      <c r="AI535" s="653"/>
      <c r="AJ535" s="653"/>
      <c r="AK535" s="653"/>
      <c r="AL535" s="653"/>
      <c r="AM535" s="653"/>
      <c r="AN535" s="653"/>
      <c r="AO535" s="653"/>
      <c r="AP535" s="653"/>
      <c r="AQ535" s="653"/>
      <c r="AR535" s="653"/>
      <c r="AS535" s="653"/>
      <c r="AT535" s="653"/>
      <c r="AU535" s="653"/>
      <c r="AV535" s="653"/>
      <c r="AW535" s="653"/>
      <c r="AX535" s="653"/>
      <c r="AY535" s="653"/>
      <c r="AZ535" s="653"/>
      <c r="BA535" s="653"/>
      <c r="BB535" s="653"/>
      <c r="BC535" s="653"/>
      <c r="BD535" s="653"/>
      <c r="BE535" s="653"/>
      <c r="BF535" s="653"/>
      <c r="BG535" s="653"/>
      <c r="BH535" s="653"/>
      <c r="BI535" s="653"/>
      <c r="BJ535" s="653"/>
      <c r="BK535" s="653"/>
      <c r="BL535" s="653"/>
      <c r="BM535" s="653"/>
      <c r="BN535" s="653"/>
      <c r="BO535" s="653"/>
      <c r="BP535" s="653"/>
      <c r="BQ535" s="653"/>
      <c r="BR535" s="653"/>
      <c r="BS535" s="653"/>
      <c r="BT535" s="653"/>
      <c r="BU535" s="653"/>
      <c r="BV535" s="653"/>
      <c r="BW535" s="653"/>
      <c r="BX535" s="653"/>
      <c r="BY535" s="653"/>
      <c r="BZ535" s="653"/>
      <c r="CA535" s="653"/>
      <c r="CB535" s="653"/>
      <c r="CC535" s="653"/>
      <c r="CD535" s="653"/>
      <c r="CE535" s="653"/>
      <c r="CF535" s="653"/>
      <c r="CG535" s="653"/>
      <c r="CH535" s="653"/>
      <c r="CI535" s="653"/>
      <c r="CJ535" s="653"/>
      <c r="CK535" s="653"/>
      <c r="CL535" s="653"/>
      <c r="CM535" s="653"/>
      <c r="CN535" s="653"/>
      <c r="CO535" s="653"/>
      <c r="CP535" s="653"/>
      <c r="CQ535" s="653"/>
      <c r="CR535" s="653"/>
      <c r="CS535" s="653"/>
      <c r="CT535" s="653"/>
      <c r="CU535" s="653"/>
      <c r="CV535" s="653"/>
      <c r="CW535" s="653"/>
      <c r="CX535" s="653"/>
      <c r="CY535" s="653"/>
      <c r="CZ535" s="653"/>
      <c r="DA535" s="653"/>
      <c r="DB535" s="653"/>
      <c r="DC535" s="653"/>
      <c r="DD535" s="653"/>
      <c r="DE535" s="653"/>
      <c r="DF535" s="653"/>
      <c r="DG535" s="653"/>
      <c r="DH535" s="653"/>
      <c r="DI535" s="653"/>
      <c r="DJ535" s="653"/>
      <c r="DK535" s="653"/>
    </row>
    <row r="536" spans="1:115" s="57" customFormat="1" ht="53.25" customHeight="1">
      <c r="A536" s="643">
        <v>3</v>
      </c>
      <c r="B536" s="654"/>
      <c r="C536" s="655" t="s">
        <v>2805</v>
      </c>
      <c r="D536" s="655" t="s">
        <v>2806</v>
      </c>
      <c r="E536" s="656" t="s">
        <v>3088</v>
      </c>
      <c r="F536" s="656" t="s">
        <v>755</v>
      </c>
      <c r="G536" s="657" t="s">
        <v>2807</v>
      </c>
      <c r="H536" s="658">
        <v>10400</v>
      </c>
      <c r="I536" s="659" t="s">
        <v>186</v>
      </c>
      <c r="J536" s="660"/>
      <c r="K536" s="660"/>
      <c r="L536" s="661">
        <v>42245</v>
      </c>
      <c r="M536" s="662" t="s">
        <v>756</v>
      </c>
      <c r="N536" s="663"/>
      <c r="O536" s="653"/>
      <c r="P536" s="653"/>
      <c r="Q536" s="653"/>
      <c r="R536" s="653"/>
      <c r="S536" s="653"/>
      <c r="T536" s="653"/>
      <c r="U536" s="653"/>
      <c r="V536" s="653"/>
      <c r="W536" s="653"/>
      <c r="X536" s="653"/>
      <c r="Y536" s="653"/>
      <c r="Z536" s="653"/>
      <c r="AA536" s="653"/>
      <c r="AB536" s="653"/>
      <c r="AC536" s="653"/>
      <c r="AD536" s="653"/>
      <c r="AE536" s="653"/>
      <c r="AF536" s="653"/>
      <c r="AG536" s="653"/>
      <c r="AH536" s="653"/>
      <c r="AI536" s="653"/>
      <c r="AJ536" s="653"/>
      <c r="AK536" s="653"/>
      <c r="AL536" s="653"/>
      <c r="AM536" s="653"/>
      <c r="AN536" s="653"/>
      <c r="AO536" s="653"/>
      <c r="AP536" s="653"/>
      <c r="AQ536" s="653"/>
      <c r="AR536" s="653"/>
      <c r="AS536" s="653"/>
      <c r="AT536" s="653"/>
      <c r="AU536" s="653"/>
      <c r="AV536" s="653"/>
      <c r="AW536" s="653"/>
      <c r="AX536" s="653"/>
      <c r="AY536" s="653"/>
      <c r="AZ536" s="653"/>
      <c r="BA536" s="653"/>
      <c r="BB536" s="653"/>
      <c r="BC536" s="653"/>
      <c r="BD536" s="653"/>
      <c r="BE536" s="653"/>
      <c r="BF536" s="653"/>
      <c r="BG536" s="653"/>
      <c r="BH536" s="653"/>
      <c r="BI536" s="653"/>
      <c r="BJ536" s="653"/>
      <c r="BK536" s="653"/>
      <c r="BL536" s="653"/>
      <c r="BM536" s="653"/>
      <c r="BN536" s="653"/>
      <c r="BO536" s="653"/>
      <c r="BP536" s="653"/>
      <c r="BQ536" s="653"/>
      <c r="BR536" s="653"/>
      <c r="BS536" s="653"/>
      <c r="BT536" s="653"/>
      <c r="BU536" s="653"/>
      <c r="BV536" s="653"/>
      <c r="BW536" s="653"/>
      <c r="BX536" s="653"/>
      <c r="BY536" s="653"/>
      <c r="BZ536" s="653"/>
      <c r="CA536" s="653"/>
      <c r="CB536" s="653"/>
      <c r="CC536" s="653"/>
      <c r="CD536" s="653"/>
      <c r="CE536" s="653"/>
      <c r="CF536" s="653"/>
      <c r="CG536" s="653"/>
      <c r="CH536" s="653"/>
      <c r="CI536" s="653"/>
      <c r="CJ536" s="653"/>
      <c r="CK536" s="653"/>
      <c r="CL536" s="653"/>
      <c r="CM536" s="653"/>
      <c r="CN536" s="653"/>
      <c r="CO536" s="653"/>
      <c r="CP536" s="653"/>
      <c r="CQ536" s="653"/>
      <c r="CR536" s="653"/>
      <c r="CS536" s="653"/>
      <c r="CT536" s="653"/>
      <c r="CU536" s="653"/>
      <c r="CV536" s="653"/>
      <c r="CW536" s="653"/>
      <c r="CX536" s="653"/>
      <c r="CY536" s="653"/>
      <c r="CZ536" s="653"/>
      <c r="DA536" s="653"/>
      <c r="DB536" s="653"/>
      <c r="DC536" s="653"/>
      <c r="DD536" s="653"/>
      <c r="DE536" s="653"/>
      <c r="DF536" s="653"/>
      <c r="DG536" s="653"/>
      <c r="DH536" s="653"/>
      <c r="DI536" s="653"/>
      <c r="DJ536" s="653"/>
      <c r="DK536" s="653"/>
    </row>
    <row r="537" spans="1:115" s="57" customFormat="1" ht="35.25" customHeight="1">
      <c r="A537" s="643">
        <v>4</v>
      </c>
      <c r="B537" s="644"/>
      <c r="C537" s="645" t="s">
        <v>758</v>
      </c>
      <c r="D537" s="645" t="s">
        <v>757</v>
      </c>
      <c r="E537" s="645" t="s">
        <v>2348</v>
      </c>
      <c r="F537" s="645" t="s">
        <v>759</v>
      </c>
      <c r="G537" s="646" t="s">
        <v>760</v>
      </c>
      <c r="H537" s="647">
        <v>17750</v>
      </c>
      <c r="I537" s="648" t="s">
        <v>186</v>
      </c>
      <c r="J537" s="649"/>
      <c r="K537" s="649"/>
      <c r="L537" s="650">
        <v>42245</v>
      </c>
      <c r="M537" s="651" t="s">
        <v>761</v>
      </c>
      <c r="N537" s="652"/>
      <c r="O537" s="653"/>
      <c r="P537" s="653"/>
      <c r="Q537" s="653"/>
      <c r="R537" s="653"/>
      <c r="S537" s="653"/>
      <c r="T537" s="653"/>
      <c r="U537" s="653"/>
      <c r="V537" s="653"/>
      <c r="W537" s="653"/>
      <c r="X537" s="653"/>
      <c r="Y537" s="653"/>
      <c r="Z537" s="653"/>
      <c r="AA537" s="653"/>
      <c r="AB537" s="653"/>
      <c r="AC537" s="653"/>
      <c r="AD537" s="653"/>
      <c r="AE537" s="653"/>
      <c r="AF537" s="653"/>
      <c r="AG537" s="653"/>
      <c r="AH537" s="653"/>
      <c r="AI537" s="653"/>
      <c r="AJ537" s="653"/>
      <c r="AK537" s="653"/>
      <c r="AL537" s="653"/>
      <c r="AM537" s="653"/>
      <c r="AN537" s="653"/>
      <c r="AO537" s="653"/>
      <c r="AP537" s="653"/>
      <c r="AQ537" s="653"/>
      <c r="AR537" s="653"/>
      <c r="AS537" s="653"/>
      <c r="AT537" s="653"/>
      <c r="AU537" s="653"/>
      <c r="AV537" s="653"/>
      <c r="AW537" s="653"/>
      <c r="AX537" s="653"/>
      <c r="AY537" s="653"/>
      <c r="AZ537" s="653"/>
      <c r="BA537" s="653"/>
      <c r="BB537" s="653"/>
      <c r="BC537" s="653"/>
      <c r="BD537" s="653"/>
      <c r="BE537" s="653"/>
      <c r="BF537" s="653"/>
      <c r="BG537" s="653"/>
      <c r="BH537" s="653"/>
      <c r="BI537" s="653"/>
      <c r="BJ537" s="653"/>
      <c r="BK537" s="653"/>
      <c r="BL537" s="653"/>
      <c r="BM537" s="653"/>
      <c r="BN537" s="653"/>
      <c r="BO537" s="653"/>
      <c r="BP537" s="653"/>
      <c r="BQ537" s="653"/>
      <c r="BR537" s="653"/>
      <c r="BS537" s="653"/>
      <c r="BT537" s="653"/>
      <c r="BU537" s="653"/>
      <c r="BV537" s="653"/>
      <c r="BW537" s="653"/>
      <c r="BX537" s="653"/>
      <c r="BY537" s="653"/>
      <c r="BZ537" s="653"/>
      <c r="CA537" s="653"/>
      <c r="CB537" s="653"/>
      <c r="CC537" s="653"/>
      <c r="CD537" s="653"/>
      <c r="CE537" s="653"/>
      <c r="CF537" s="653"/>
      <c r="CG537" s="653"/>
      <c r="CH537" s="653"/>
      <c r="CI537" s="653"/>
      <c r="CJ537" s="653"/>
      <c r="CK537" s="653"/>
      <c r="CL537" s="653"/>
      <c r="CM537" s="653"/>
      <c r="CN537" s="653"/>
      <c r="CO537" s="653"/>
      <c r="CP537" s="653"/>
      <c r="CQ537" s="653"/>
      <c r="CR537" s="653"/>
      <c r="CS537" s="653"/>
      <c r="CT537" s="653"/>
      <c r="CU537" s="653"/>
      <c r="CV537" s="653"/>
      <c r="CW537" s="653"/>
      <c r="CX537" s="653"/>
      <c r="CY537" s="653"/>
      <c r="CZ537" s="653"/>
      <c r="DA537" s="653"/>
      <c r="DB537" s="653"/>
      <c r="DC537" s="653"/>
      <c r="DD537" s="653"/>
      <c r="DE537" s="653"/>
      <c r="DF537" s="653"/>
      <c r="DG537" s="653"/>
      <c r="DH537" s="653"/>
      <c r="DI537" s="653"/>
      <c r="DJ537" s="653"/>
      <c r="DK537" s="653"/>
    </row>
    <row r="538" spans="1:115" s="57" customFormat="1" ht="35.25" customHeight="1">
      <c r="A538" s="643">
        <v>5</v>
      </c>
      <c r="B538" s="644"/>
      <c r="C538" s="645" t="s">
        <v>762</v>
      </c>
      <c r="D538" s="645" t="s">
        <v>763</v>
      </c>
      <c r="E538" s="645" t="s">
        <v>2349</v>
      </c>
      <c r="F538" s="645" t="s">
        <v>764</v>
      </c>
      <c r="G538" s="646" t="s">
        <v>830</v>
      </c>
      <c r="H538" s="647">
        <v>5000</v>
      </c>
      <c r="I538" s="648" t="s">
        <v>186</v>
      </c>
      <c r="J538" s="649"/>
      <c r="K538" s="649"/>
      <c r="L538" s="650">
        <v>42245</v>
      </c>
      <c r="M538" s="651" t="s">
        <v>765</v>
      </c>
      <c r="N538" s="652"/>
      <c r="O538" s="653"/>
      <c r="P538" s="653"/>
      <c r="Q538" s="653"/>
      <c r="R538" s="653"/>
      <c r="S538" s="653"/>
      <c r="T538" s="653"/>
      <c r="U538" s="653"/>
      <c r="V538" s="653"/>
      <c r="W538" s="653"/>
      <c r="X538" s="653"/>
      <c r="Y538" s="653"/>
      <c r="Z538" s="653"/>
      <c r="AA538" s="653"/>
      <c r="AB538" s="653"/>
      <c r="AC538" s="653"/>
      <c r="AD538" s="653"/>
      <c r="AE538" s="653"/>
      <c r="AF538" s="653"/>
      <c r="AG538" s="653"/>
      <c r="AH538" s="653"/>
      <c r="AI538" s="653"/>
      <c r="AJ538" s="653"/>
      <c r="AK538" s="653"/>
      <c r="AL538" s="653"/>
      <c r="AM538" s="653"/>
      <c r="AN538" s="653"/>
      <c r="AO538" s="653"/>
      <c r="AP538" s="653"/>
      <c r="AQ538" s="653"/>
      <c r="AR538" s="653"/>
      <c r="AS538" s="653"/>
      <c r="AT538" s="653"/>
      <c r="AU538" s="653"/>
      <c r="AV538" s="653"/>
      <c r="AW538" s="653"/>
      <c r="AX538" s="653"/>
      <c r="AY538" s="653"/>
      <c r="AZ538" s="653"/>
      <c r="BA538" s="653"/>
      <c r="BB538" s="653"/>
      <c r="BC538" s="653"/>
      <c r="BD538" s="653"/>
      <c r="BE538" s="653"/>
      <c r="BF538" s="653"/>
      <c r="BG538" s="653"/>
      <c r="BH538" s="653"/>
      <c r="BI538" s="653"/>
      <c r="BJ538" s="653"/>
      <c r="BK538" s="653"/>
      <c r="BL538" s="653"/>
      <c r="BM538" s="653"/>
      <c r="BN538" s="653"/>
      <c r="BO538" s="653"/>
      <c r="BP538" s="653"/>
      <c r="BQ538" s="653"/>
      <c r="BR538" s="653"/>
      <c r="BS538" s="653"/>
      <c r="BT538" s="653"/>
      <c r="BU538" s="653"/>
      <c r="BV538" s="653"/>
      <c r="BW538" s="653"/>
      <c r="BX538" s="653"/>
      <c r="BY538" s="653"/>
      <c r="BZ538" s="653"/>
      <c r="CA538" s="653"/>
      <c r="CB538" s="653"/>
      <c r="CC538" s="653"/>
      <c r="CD538" s="653"/>
      <c r="CE538" s="653"/>
      <c r="CF538" s="653"/>
      <c r="CG538" s="653"/>
      <c r="CH538" s="653"/>
      <c r="CI538" s="653"/>
      <c r="CJ538" s="653"/>
      <c r="CK538" s="653"/>
      <c r="CL538" s="653"/>
      <c r="CM538" s="653"/>
      <c r="CN538" s="653"/>
      <c r="CO538" s="653"/>
      <c r="CP538" s="653"/>
      <c r="CQ538" s="653"/>
      <c r="CR538" s="653"/>
      <c r="CS538" s="653"/>
      <c r="CT538" s="653"/>
      <c r="CU538" s="653"/>
      <c r="CV538" s="653"/>
      <c r="CW538" s="653"/>
      <c r="CX538" s="653"/>
      <c r="CY538" s="653"/>
      <c r="CZ538" s="653"/>
      <c r="DA538" s="653"/>
      <c r="DB538" s="653"/>
      <c r="DC538" s="653"/>
      <c r="DD538" s="653"/>
      <c r="DE538" s="653"/>
      <c r="DF538" s="653"/>
      <c r="DG538" s="653"/>
      <c r="DH538" s="653"/>
      <c r="DI538" s="653"/>
      <c r="DJ538" s="653"/>
      <c r="DK538" s="653"/>
    </row>
    <row r="539" spans="1:115" s="57" customFormat="1" ht="35.25" customHeight="1">
      <c r="A539" s="643">
        <v>6</v>
      </c>
      <c r="B539" s="644"/>
      <c r="C539" s="645" t="s">
        <v>766</v>
      </c>
      <c r="D539" s="645" t="s">
        <v>757</v>
      </c>
      <c r="E539" s="645" t="s">
        <v>3089</v>
      </c>
      <c r="F539" s="645" t="s">
        <v>767</v>
      </c>
      <c r="G539" s="646" t="s">
        <v>768</v>
      </c>
      <c r="H539" s="647">
        <v>1902</v>
      </c>
      <c r="I539" s="648" t="s">
        <v>186</v>
      </c>
      <c r="J539" s="649"/>
      <c r="K539" s="649"/>
      <c r="L539" s="650">
        <v>42245</v>
      </c>
      <c r="M539" s="651" t="s">
        <v>769</v>
      </c>
      <c r="N539" s="652"/>
      <c r="O539" s="653"/>
      <c r="P539" s="653"/>
      <c r="Q539" s="653"/>
      <c r="R539" s="653"/>
      <c r="S539" s="653"/>
      <c r="T539" s="653"/>
      <c r="U539" s="653"/>
      <c r="V539" s="653"/>
      <c r="W539" s="653"/>
      <c r="X539" s="653"/>
      <c r="Y539" s="653"/>
      <c r="Z539" s="653"/>
      <c r="AA539" s="653"/>
      <c r="AB539" s="653"/>
      <c r="AC539" s="653"/>
      <c r="AD539" s="653"/>
      <c r="AE539" s="653"/>
      <c r="AF539" s="653"/>
      <c r="AG539" s="653"/>
      <c r="AH539" s="653"/>
      <c r="AI539" s="653"/>
      <c r="AJ539" s="653"/>
      <c r="AK539" s="653"/>
      <c r="AL539" s="653"/>
      <c r="AM539" s="653"/>
      <c r="AN539" s="653"/>
      <c r="AO539" s="653"/>
      <c r="AP539" s="653"/>
      <c r="AQ539" s="653"/>
      <c r="AR539" s="653"/>
      <c r="AS539" s="653"/>
      <c r="AT539" s="653"/>
      <c r="AU539" s="653"/>
      <c r="AV539" s="653"/>
      <c r="AW539" s="653"/>
      <c r="AX539" s="653"/>
      <c r="AY539" s="653"/>
      <c r="AZ539" s="653"/>
      <c r="BA539" s="653"/>
      <c r="BB539" s="653"/>
      <c r="BC539" s="653"/>
      <c r="BD539" s="653"/>
      <c r="BE539" s="653"/>
      <c r="BF539" s="653"/>
      <c r="BG539" s="653"/>
      <c r="BH539" s="653"/>
      <c r="BI539" s="653"/>
      <c r="BJ539" s="653"/>
      <c r="BK539" s="653"/>
      <c r="BL539" s="653"/>
      <c r="BM539" s="653"/>
      <c r="BN539" s="653"/>
      <c r="BO539" s="653"/>
      <c r="BP539" s="653"/>
      <c r="BQ539" s="653"/>
      <c r="BR539" s="653"/>
      <c r="BS539" s="653"/>
      <c r="BT539" s="653"/>
      <c r="BU539" s="653"/>
      <c r="BV539" s="653"/>
      <c r="BW539" s="653"/>
      <c r="BX539" s="653"/>
      <c r="BY539" s="653"/>
      <c r="BZ539" s="653"/>
      <c r="CA539" s="653"/>
      <c r="CB539" s="653"/>
      <c r="CC539" s="653"/>
      <c r="CD539" s="653"/>
      <c r="CE539" s="653"/>
      <c r="CF539" s="653"/>
      <c r="CG539" s="653"/>
      <c r="CH539" s="653"/>
      <c r="CI539" s="653"/>
      <c r="CJ539" s="653"/>
      <c r="CK539" s="653"/>
      <c r="CL539" s="653"/>
      <c r="CM539" s="653"/>
      <c r="CN539" s="653"/>
      <c r="CO539" s="653"/>
      <c r="CP539" s="653"/>
      <c r="CQ539" s="653"/>
      <c r="CR539" s="653"/>
      <c r="CS539" s="653"/>
      <c r="CT539" s="653"/>
      <c r="CU539" s="653"/>
      <c r="CV539" s="653"/>
      <c r="CW539" s="653"/>
      <c r="CX539" s="653"/>
      <c r="CY539" s="653"/>
      <c r="CZ539" s="653"/>
      <c r="DA539" s="653"/>
      <c r="DB539" s="653"/>
      <c r="DC539" s="653"/>
      <c r="DD539" s="653"/>
      <c r="DE539" s="653"/>
      <c r="DF539" s="653"/>
      <c r="DG539" s="653"/>
      <c r="DH539" s="653"/>
      <c r="DI539" s="653"/>
      <c r="DJ539" s="653"/>
      <c r="DK539" s="653"/>
    </row>
    <row r="540" spans="1:115" s="383" customFormat="1" ht="35.25" customHeight="1">
      <c r="A540" s="643">
        <v>7</v>
      </c>
      <c r="B540" s="664"/>
      <c r="C540" s="665" t="s">
        <v>770</v>
      </c>
      <c r="D540" s="666" t="s">
        <v>757</v>
      </c>
      <c r="E540" s="667" t="s">
        <v>2350</v>
      </c>
      <c r="F540" s="667" t="s">
        <v>3090</v>
      </c>
      <c r="G540" s="668" t="s">
        <v>3091</v>
      </c>
      <c r="H540" s="669">
        <v>1700</v>
      </c>
      <c r="I540" s="659" t="s">
        <v>186</v>
      </c>
      <c r="J540" s="670"/>
      <c r="K540" s="670"/>
      <c r="L540" s="661">
        <v>42245</v>
      </c>
      <c r="M540" s="662" t="s">
        <v>3092</v>
      </c>
      <c r="N540" s="671"/>
      <c r="O540" s="672"/>
      <c r="P540" s="672"/>
      <c r="Q540" s="672"/>
      <c r="R540" s="672"/>
      <c r="S540" s="672"/>
      <c r="T540" s="672"/>
      <c r="U540" s="672"/>
      <c r="V540" s="672"/>
      <c r="W540" s="672"/>
      <c r="X540" s="672"/>
      <c r="Y540" s="672"/>
      <c r="Z540" s="672"/>
      <c r="AA540" s="672"/>
      <c r="AB540" s="672"/>
      <c r="AC540" s="672"/>
      <c r="AD540" s="672"/>
      <c r="AE540" s="672"/>
      <c r="AF540" s="672"/>
      <c r="AG540" s="672"/>
      <c r="AH540" s="672"/>
      <c r="AI540" s="672"/>
      <c r="AJ540" s="672"/>
      <c r="AK540" s="672"/>
      <c r="AL540" s="672"/>
      <c r="AM540" s="672"/>
      <c r="AN540" s="672"/>
      <c r="AO540" s="672"/>
      <c r="AP540" s="672"/>
      <c r="AQ540" s="672"/>
      <c r="AR540" s="672"/>
      <c r="AS540" s="672"/>
      <c r="AT540" s="672"/>
      <c r="AU540" s="672"/>
      <c r="AV540" s="672"/>
      <c r="AW540" s="672"/>
      <c r="AX540" s="672"/>
      <c r="AY540" s="672"/>
      <c r="AZ540" s="672"/>
      <c r="BA540" s="672"/>
      <c r="BB540" s="672"/>
      <c r="BC540" s="672"/>
      <c r="BD540" s="672"/>
      <c r="BE540" s="672"/>
      <c r="BF540" s="672"/>
      <c r="BG540" s="672"/>
      <c r="BH540" s="672"/>
      <c r="BI540" s="672"/>
      <c r="BJ540" s="672"/>
      <c r="BK540" s="672"/>
      <c r="BL540" s="672"/>
      <c r="BM540" s="672"/>
      <c r="BN540" s="672"/>
      <c r="BO540" s="672"/>
      <c r="BP540" s="672"/>
      <c r="BQ540" s="672"/>
      <c r="BR540" s="672"/>
      <c r="BS540" s="672"/>
      <c r="BT540" s="672"/>
      <c r="BU540" s="672"/>
      <c r="BV540" s="672"/>
      <c r="BW540" s="672"/>
      <c r="BX540" s="672"/>
      <c r="BY540" s="672"/>
      <c r="BZ540" s="672"/>
      <c r="CA540" s="672"/>
      <c r="CB540" s="672"/>
      <c r="CC540" s="672"/>
      <c r="CD540" s="672"/>
      <c r="CE540" s="672"/>
      <c r="CF540" s="672"/>
      <c r="CG540" s="672"/>
      <c r="CH540" s="672"/>
      <c r="CI540" s="672"/>
      <c r="CJ540" s="672"/>
      <c r="CK540" s="672"/>
      <c r="CL540" s="672"/>
      <c r="CM540" s="672"/>
      <c r="CN540" s="672"/>
      <c r="CO540" s="672"/>
      <c r="CP540" s="672"/>
      <c r="CQ540" s="672"/>
      <c r="CR540" s="672"/>
      <c r="CS540" s="672"/>
      <c r="CT540" s="672"/>
      <c r="CU540" s="672"/>
      <c r="CV540" s="672"/>
      <c r="CW540" s="672"/>
      <c r="CX540" s="672"/>
      <c r="CY540" s="672"/>
      <c r="CZ540" s="672"/>
      <c r="DA540" s="672"/>
      <c r="DB540" s="672"/>
      <c r="DC540" s="672"/>
      <c r="DD540" s="672"/>
      <c r="DE540" s="672"/>
      <c r="DF540" s="672"/>
      <c r="DG540" s="672"/>
      <c r="DH540" s="672"/>
      <c r="DI540" s="672"/>
      <c r="DJ540" s="672"/>
      <c r="DK540" s="672"/>
    </row>
    <row r="541" spans="1:115" s="57" customFormat="1" ht="35.25" customHeight="1">
      <c r="A541" s="643">
        <v>8</v>
      </c>
      <c r="B541" s="649"/>
      <c r="C541" s="645" t="s">
        <v>220</v>
      </c>
      <c r="D541" s="645" t="s">
        <v>771</v>
      </c>
      <c r="E541" s="645" t="s">
        <v>3093</v>
      </c>
      <c r="F541" s="645" t="s">
        <v>772</v>
      </c>
      <c r="G541" s="646" t="s">
        <v>773</v>
      </c>
      <c r="H541" s="647">
        <v>10200</v>
      </c>
      <c r="I541" s="648" t="s">
        <v>186</v>
      </c>
      <c r="J541" s="649"/>
      <c r="K541" s="649"/>
      <c r="L541" s="650">
        <v>42245</v>
      </c>
      <c r="M541" s="651" t="s">
        <v>774</v>
      </c>
      <c r="N541" s="652"/>
      <c r="O541" s="673"/>
      <c r="P541" s="673"/>
      <c r="Q541" s="673"/>
      <c r="R541" s="673"/>
      <c r="S541" s="673"/>
      <c r="T541" s="673"/>
      <c r="U541" s="673"/>
      <c r="V541" s="673"/>
      <c r="W541" s="673"/>
      <c r="X541" s="673"/>
      <c r="Y541" s="673"/>
      <c r="Z541" s="673"/>
      <c r="AA541" s="673"/>
      <c r="AB541" s="673"/>
      <c r="AC541" s="673"/>
      <c r="AD541" s="673"/>
      <c r="AE541" s="673"/>
      <c r="AF541" s="673"/>
      <c r="AG541" s="673"/>
      <c r="AH541" s="673"/>
      <c r="AI541" s="673"/>
      <c r="AJ541" s="673"/>
      <c r="AK541" s="673"/>
      <c r="AL541" s="673"/>
      <c r="AM541" s="673"/>
      <c r="AN541" s="673"/>
      <c r="AO541" s="673"/>
      <c r="AP541" s="673"/>
      <c r="AQ541" s="673"/>
      <c r="AR541" s="673"/>
      <c r="AS541" s="673"/>
      <c r="AT541" s="673"/>
      <c r="AU541" s="673"/>
      <c r="AV541" s="673"/>
      <c r="AW541" s="673"/>
      <c r="AX541" s="673"/>
      <c r="AY541" s="673"/>
      <c r="AZ541" s="673"/>
      <c r="BA541" s="673"/>
      <c r="BB541" s="673"/>
      <c r="BC541" s="673"/>
      <c r="BD541" s="673"/>
      <c r="BE541" s="673"/>
      <c r="BF541" s="673"/>
      <c r="BG541" s="673"/>
      <c r="BH541" s="673"/>
      <c r="BI541" s="673"/>
      <c r="BJ541" s="673"/>
      <c r="BK541" s="673"/>
      <c r="BL541" s="673"/>
      <c r="BM541" s="673"/>
      <c r="BN541" s="673"/>
      <c r="BO541" s="673"/>
      <c r="BP541" s="673"/>
      <c r="BQ541" s="673"/>
      <c r="BR541" s="673"/>
      <c r="BS541" s="673"/>
      <c r="BT541" s="673"/>
      <c r="BU541" s="673"/>
      <c r="BV541" s="673"/>
      <c r="BW541" s="673"/>
      <c r="BX541" s="673"/>
      <c r="BY541" s="673"/>
      <c r="BZ541" s="673"/>
      <c r="CA541" s="673"/>
      <c r="CB541" s="673"/>
      <c r="CC541" s="673"/>
      <c r="CD541" s="673"/>
      <c r="CE541" s="673"/>
      <c r="CF541" s="673"/>
      <c r="CG541" s="673"/>
      <c r="CH541" s="673"/>
      <c r="CI541" s="673"/>
      <c r="CJ541" s="673"/>
      <c r="CK541" s="673"/>
      <c r="CL541" s="673"/>
      <c r="CM541" s="673"/>
      <c r="CN541" s="673"/>
      <c r="CO541" s="673"/>
      <c r="CP541" s="673"/>
      <c r="CQ541" s="673"/>
      <c r="CR541" s="673"/>
      <c r="CS541" s="673"/>
      <c r="CT541" s="673"/>
      <c r="CU541" s="673"/>
      <c r="CV541" s="673"/>
      <c r="CW541" s="673"/>
      <c r="CX541" s="673"/>
      <c r="CY541" s="673"/>
      <c r="CZ541" s="673"/>
      <c r="DA541" s="673"/>
      <c r="DB541" s="673"/>
      <c r="DC541" s="673"/>
      <c r="DD541" s="673"/>
      <c r="DE541" s="673"/>
      <c r="DF541" s="673"/>
      <c r="DG541" s="673"/>
      <c r="DH541" s="673"/>
      <c r="DI541" s="673"/>
      <c r="DJ541" s="673"/>
      <c r="DK541" s="673"/>
    </row>
    <row r="542" spans="1:115" s="57" customFormat="1" ht="35.25" customHeight="1">
      <c r="A542" s="643">
        <v>9</v>
      </c>
      <c r="B542" s="649"/>
      <c r="C542" s="645" t="s">
        <v>775</v>
      </c>
      <c r="D542" s="645" t="s">
        <v>776</v>
      </c>
      <c r="E542" s="645" t="s">
        <v>3094</v>
      </c>
      <c r="F542" s="645" t="s">
        <v>777</v>
      </c>
      <c r="G542" s="646" t="s">
        <v>778</v>
      </c>
      <c r="H542" s="647">
        <v>6300</v>
      </c>
      <c r="I542" s="648" t="s">
        <v>186</v>
      </c>
      <c r="J542" s="649"/>
      <c r="K542" s="649"/>
      <c r="L542" s="650">
        <v>42245</v>
      </c>
      <c r="M542" s="651" t="s">
        <v>779</v>
      </c>
      <c r="N542" s="652"/>
      <c r="O542" s="673"/>
      <c r="P542" s="673"/>
      <c r="Q542" s="673"/>
      <c r="R542" s="673"/>
      <c r="S542" s="673"/>
      <c r="T542" s="673"/>
      <c r="U542" s="673"/>
      <c r="V542" s="673"/>
      <c r="W542" s="673"/>
      <c r="X542" s="673"/>
      <c r="Y542" s="673"/>
      <c r="Z542" s="673"/>
      <c r="AA542" s="673"/>
      <c r="AB542" s="673"/>
      <c r="AC542" s="673"/>
      <c r="AD542" s="673"/>
      <c r="AE542" s="673"/>
      <c r="AF542" s="673"/>
      <c r="AG542" s="673"/>
      <c r="AH542" s="673"/>
      <c r="AI542" s="673"/>
      <c r="AJ542" s="673"/>
      <c r="AK542" s="673"/>
      <c r="AL542" s="673"/>
      <c r="AM542" s="673"/>
      <c r="AN542" s="673"/>
      <c r="AO542" s="673"/>
      <c r="AP542" s="673"/>
      <c r="AQ542" s="673"/>
      <c r="AR542" s="673"/>
      <c r="AS542" s="673"/>
      <c r="AT542" s="673"/>
      <c r="AU542" s="673"/>
      <c r="AV542" s="673"/>
      <c r="AW542" s="673"/>
      <c r="AX542" s="673"/>
      <c r="AY542" s="673"/>
      <c r="AZ542" s="673"/>
      <c r="BA542" s="673"/>
      <c r="BB542" s="673"/>
      <c r="BC542" s="673"/>
      <c r="BD542" s="673"/>
      <c r="BE542" s="673"/>
      <c r="BF542" s="673"/>
      <c r="BG542" s="673"/>
      <c r="BH542" s="673"/>
      <c r="BI542" s="673"/>
      <c r="BJ542" s="673"/>
      <c r="BK542" s="673"/>
      <c r="BL542" s="673"/>
      <c r="BM542" s="673"/>
      <c r="BN542" s="673"/>
      <c r="BO542" s="673"/>
      <c r="BP542" s="673"/>
      <c r="BQ542" s="673"/>
      <c r="BR542" s="673"/>
      <c r="BS542" s="673"/>
      <c r="BT542" s="673"/>
      <c r="BU542" s="673"/>
      <c r="BV542" s="673"/>
      <c r="BW542" s="673"/>
      <c r="BX542" s="673"/>
      <c r="BY542" s="673"/>
      <c r="BZ542" s="673"/>
      <c r="CA542" s="673"/>
      <c r="CB542" s="673"/>
      <c r="CC542" s="673"/>
      <c r="CD542" s="673"/>
      <c r="CE542" s="673"/>
      <c r="CF542" s="673"/>
      <c r="CG542" s="673"/>
      <c r="CH542" s="673"/>
      <c r="CI542" s="673"/>
      <c r="CJ542" s="673"/>
      <c r="CK542" s="673"/>
      <c r="CL542" s="673"/>
      <c r="CM542" s="673"/>
      <c r="CN542" s="673"/>
      <c r="CO542" s="673"/>
      <c r="CP542" s="673"/>
      <c r="CQ542" s="673"/>
      <c r="CR542" s="673"/>
      <c r="CS542" s="673"/>
      <c r="CT542" s="673"/>
      <c r="CU542" s="673"/>
      <c r="CV542" s="673"/>
      <c r="CW542" s="673"/>
      <c r="CX542" s="673"/>
      <c r="CY542" s="673"/>
      <c r="CZ542" s="673"/>
      <c r="DA542" s="673"/>
      <c r="DB542" s="673"/>
      <c r="DC542" s="673"/>
      <c r="DD542" s="673"/>
      <c r="DE542" s="673"/>
      <c r="DF542" s="673"/>
      <c r="DG542" s="673"/>
      <c r="DH542" s="673"/>
      <c r="DI542" s="673"/>
      <c r="DJ542" s="673"/>
      <c r="DK542" s="673"/>
    </row>
    <row r="543" spans="1:115" s="57" customFormat="1" ht="35.25" customHeight="1">
      <c r="A543" s="643">
        <v>10</v>
      </c>
      <c r="B543" s="649"/>
      <c r="C543" s="645" t="s">
        <v>780</v>
      </c>
      <c r="D543" s="645" t="s">
        <v>781</v>
      </c>
      <c r="E543" s="645" t="s">
        <v>2351</v>
      </c>
      <c r="F543" s="645" t="s">
        <v>782</v>
      </c>
      <c r="G543" s="646" t="s">
        <v>2352</v>
      </c>
      <c r="H543" s="647">
        <v>5200</v>
      </c>
      <c r="I543" s="648" t="s">
        <v>186</v>
      </c>
      <c r="J543" s="649"/>
      <c r="K543" s="649"/>
      <c r="L543" s="650">
        <v>42245</v>
      </c>
      <c r="M543" s="651" t="s">
        <v>784</v>
      </c>
      <c r="N543" s="652"/>
      <c r="O543" s="673"/>
      <c r="P543" s="673"/>
      <c r="Q543" s="673"/>
      <c r="R543" s="673"/>
      <c r="S543" s="673"/>
      <c r="T543" s="673"/>
      <c r="U543" s="673"/>
      <c r="V543" s="673"/>
      <c r="W543" s="673"/>
      <c r="X543" s="673"/>
      <c r="Y543" s="673"/>
      <c r="Z543" s="673"/>
      <c r="AA543" s="673"/>
      <c r="AB543" s="673"/>
      <c r="AC543" s="673"/>
      <c r="AD543" s="673"/>
      <c r="AE543" s="673"/>
      <c r="AF543" s="673"/>
      <c r="AG543" s="673"/>
      <c r="AH543" s="673"/>
      <c r="AI543" s="673"/>
      <c r="AJ543" s="673"/>
      <c r="AK543" s="673"/>
      <c r="AL543" s="673"/>
      <c r="AM543" s="673"/>
      <c r="AN543" s="673"/>
      <c r="AO543" s="673"/>
      <c r="AP543" s="673"/>
      <c r="AQ543" s="673"/>
      <c r="AR543" s="673"/>
      <c r="AS543" s="673"/>
      <c r="AT543" s="673"/>
      <c r="AU543" s="673"/>
      <c r="AV543" s="673"/>
      <c r="AW543" s="673"/>
      <c r="AX543" s="673"/>
      <c r="AY543" s="673"/>
      <c r="AZ543" s="673"/>
      <c r="BA543" s="673"/>
      <c r="BB543" s="673"/>
      <c r="BC543" s="673"/>
      <c r="BD543" s="673"/>
      <c r="BE543" s="673"/>
      <c r="BF543" s="673"/>
      <c r="BG543" s="673"/>
      <c r="BH543" s="673"/>
      <c r="BI543" s="673"/>
      <c r="BJ543" s="673"/>
      <c r="BK543" s="673"/>
      <c r="BL543" s="673"/>
      <c r="BM543" s="673"/>
      <c r="BN543" s="673"/>
      <c r="BO543" s="673"/>
      <c r="BP543" s="673"/>
      <c r="BQ543" s="673"/>
      <c r="BR543" s="673"/>
      <c r="BS543" s="673"/>
      <c r="BT543" s="673"/>
      <c r="BU543" s="673"/>
      <c r="BV543" s="673"/>
      <c r="BW543" s="673"/>
      <c r="BX543" s="673"/>
      <c r="BY543" s="673"/>
      <c r="BZ543" s="673"/>
      <c r="CA543" s="673"/>
      <c r="CB543" s="673"/>
      <c r="CC543" s="673"/>
      <c r="CD543" s="673"/>
      <c r="CE543" s="673"/>
      <c r="CF543" s="673"/>
      <c r="CG543" s="673"/>
      <c r="CH543" s="673"/>
      <c r="CI543" s="673"/>
      <c r="CJ543" s="673"/>
      <c r="CK543" s="673"/>
      <c r="CL543" s="673"/>
      <c r="CM543" s="673"/>
      <c r="CN543" s="673"/>
      <c r="CO543" s="673"/>
      <c r="CP543" s="673"/>
      <c r="CQ543" s="673"/>
      <c r="CR543" s="673"/>
      <c r="CS543" s="673"/>
      <c r="CT543" s="673"/>
      <c r="CU543" s="673"/>
      <c r="CV543" s="673"/>
      <c r="CW543" s="673"/>
      <c r="CX543" s="673"/>
      <c r="CY543" s="673"/>
      <c r="CZ543" s="673"/>
      <c r="DA543" s="673"/>
      <c r="DB543" s="673"/>
      <c r="DC543" s="673"/>
      <c r="DD543" s="673"/>
      <c r="DE543" s="673"/>
      <c r="DF543" s="673"/>
      <c r="DG543" s="673"/>
      <c r="DH543" s="673"/>
      <c r="DI543" s="673"/>
      <c r="DJ543" s="673"/>
      <c r="DK543" s="673"/>
    </row>
    <row r="544" spans="1:115" s="57" customFormat="1" ht="35.25" customHeight="1">
      <c r="A544" s="643">
        <v>11</v>
      </c>
      <c r="B544" s="649"/>
      <c r="C544" s="645" t="s">
        <v>786</v>
      </c>
      <c r="D544" s="645" t="s">
        <v>787</v>
      </c>
      <c r="E544" s="645" t="s">
        <v>788</v>
      </c>
      <c r="F544" s="645" t="s">
        <v>2353</v>
      </c>
      <c r="G544" s="646" t="s">
        <v>2436</v>
      </c>
      <c r="H544" s="647">
        <v>10000</v>
      </c>
      <c r="I544" s="648" t="s">
        <v>186</v>
      </c>
      <c r="J544" s="649"/>
      <c r="K544" s="649"/>
      <c r="L544" s="650">
        <v>42223</v>
      </c>
      <c r="M544" s="651" t="s">
        <v>789</v>
      </c>
      <c r="N544" s="652"/>
      <c r="O544" s="673"/>
      <c r="P544" s="673"/>
      <c r="Q544" s="673"/>
      <c r="R544" s="673"/>
      <c r="S544" s="673"/>
      <c r="T544" s="673"/>
      <c r="U544" s="673"/>
      <c r="V544" s="673"/>
      <c r="W544" s="673"/>
      <c r="X544" s="673"/>
      <c r="Y544" s="673"/>
      <c r="Z544" s="673"/>
      <c r="AA544" s="673"/>
      <c r="AB544" s="673"/>
      <c r="AC544" s="673"/>
      <c r="AD544" s="673"/>
      <c r="AE544" s="673"/>
      <c r="AF544" s="673"/>
      <c r="AG544" s="673"/>
      <c r="AH544" s="673"/>
      <c r="AI544" s="673"/>
      <c r="AJ544" s="673"/>
      <c r="AK544" s="673"/>
      <c r="AL544" s="673"/>
      <c r="AM544" s="673"/>
      <c r="AN544" s="673"/>
      <c r="AO544" s="673"/>
      <c r="AP544" s="673"/>
      <c r="AQ544" s="673"/>
      <c r="AR544" s="673"/>
      <c r="AS544" s="673"/>
      <c r="AT544" s="673"/>
      <c r="AU544" s="673"/>
      <c r="AV544" s="673"/>
      <c r="AW544" s="673"/>
      <c r="AX544" s="673"/>
      <c r="AY544" s="673"/>
      <c r="AZ544" s="673"/>
      <c r="BA544" s="673"/>
      <c r="BB544" s="673"/>
      <c r="BC544" s="673"/>
      <c r="BD544" s="673"/>
      <c r="BE544" s="673"/>
      <c r="BF544" s="673"/>
      <c r="BG544" s="673"/>
      <c r="BH544" s="673"/>
      <c r="BI544" s="673"/>
      <c r="BJ544" s="673"/>
      <c r="BK544" s="673"/>
      <c r="BL544" s="673"/>
      <c r="BM544" s="673"/>
      <c r="BN544" s="673"/>
      <c r="BO544" s="673"/>
      <c r="BP544" s="673"/>
      <c r="BQ544" s="673"/>
      <c r="BR544" s="673"/>
      <c r="BS544" s="673"/>
      <c r="BT544" s="673"/>
      <c r="BU544" s="673"/>
      <c r="BV544" s="673"/>
      <c r="BW544" s="673"/>
      <c r="BX544" s="673"/>
      <c r="BY544" s="673"/>
      <c r="BZ544" s="673"/>
      <c r="CA544" s="673"/>
      <c r="CB544" s="673"/>
      <c r="CC544" s="673"/>
      <c r="CD544" s="673"/>
      <c r="CE544" s="673"/>
      <c r="CF544" s="673"/>
      <c r="CG544" s="673"/>
      <c r="CH544" s="673"/>
      <c r="CI544" s="673"/>
      <c r="CJ544" s="673"/>
      <c r="CK544" s="673"/>
      <c r="CL544" s="673"/>
      <c r="CM544" s="673"/>
      <c r="CN544" s="673"/>
      <c r="CO544" s="673"/>
      <c r="CP544" s="673"/>
      <c r="CQ544" s="673"/>
      <c r="CR544" s="673"/>
      <c r="CS544" s="673"/>
      <c r="CT544" s="673"/>
      <c r="CU544" s="673"/>
      <c r="CV544" s="673"/>
      <c r="CW544" s="673"/>
      <c r="CX544" s="673"/>
      <c r="CY544" s="673"/>
      <c r="CZ544" s="673"/>
      <c r="DA544" s="673"/>
      <c r="DB544" s="673"/>
      <c r="DC544" s="673"/>
      <c r="DD544" s="673"/>
      <c r="DE544" s="673"/>
      <c r="DF544" s="673"/>
      <c r="DG544" s="673"/>
      <c r="DH544" s="673"/>
      <c r="DI544" s="673"/>
      <c r="DJ544" s="673"/>
      <c r="DK544" s="673"/>
    </row>
    <row r="545" spans="1:115" s="57" customFormat="1" ht="35.25" customHeight="1">
      <c r="A545" s="643">
        <v>12</v>
      </c>
      <c r="B545" s="649"/>
      <c r="C545" s="645" t="s">
        <v>790</v>
      </c>
      <c r="D545" s="645" t="s">
        <v>785</v>
      </c>
      <c r="E545" s="645" t="s">
        <v>3095</v>
      </c>
      <c r="F545" s="645" t="s">
        <v>791</v>
      </c>
      <c r="G545" s="646" t="s">
        <v>3256</v>
      </c>
      <c r="H545" s="647">
        <v>2200</v>
      </c>
      <c r="I545" s="648" t="s">
        <v>186</v>
      </c>
      <c r="J545" s="649"/>
      <c r="K545" s="649"/>
      <c r="L545" s="650">
        <v>42220</v>
      </c>
      <c r="M545" s="651" t="s">
        <v>3257</v>
      </c>
      <c r="N545" s="652"/>
      <c r="O545" s="673"/>
      <c r="P545" s="673"/>
      <c r="Q545" s="673"/>
      <c r="R545" s="673"/>
      <c r="S545" s="673"/>
      <c r="T545" s="673"/>
      <c r="U545" s="673"/>
      <c r="V545" s="673"/>
      <c r="W545" s="673"/>
      <c r="X545" s="673"/>
      <c r="Y545" s="673"/>
      <c r="Z545" s="673"/>
      <c r="AA545" s="673"/>
      <c r="AB545" s="673"/>
      <c r="AC545" s="673"/>
      <c r="AD545" s="673"/>
      <c r="AE545" s="673"/>
      <c r="AF545" s="673"/>
      <c r="AG545" s="673"/>
      <c r="AH545" s="673"/>
      <c r="AI545" s="673"/>
      <c r="AJ545" s="673"/>
      <c r="AK545" s="673"/>
      <c r="AL545" s="673"/>
      <c r="AM545" s="673"/>
      <c r="AN545" s="673"/>
      <c r="AO545" s="673"/>
      <c r="AP545" s="673"/>
      <c r="AQ545" s="673"/>
      <c r="AR545" s="673"/>
      <c r="AS545" s="673"/>
      <c r="AT545" s="673"/>
      <c r="AU545" s="673"/>
      <c r="AV545" s="673"/>
      <c r="AW545" s="673"/>
      <c r="AX545" s="673"/>
      <c r="AY545" s="673"/>
      <c r="AZ545" s="673"/>
      <c r="BA545" s="673"/>
      <c r="BB545" s="673"/>
      <c r="BC545" s="673"/>
      <c r="BD545" s="673"/>
      <c r="BE545" s="673"/>
      <c r="BF545" s="673"/>
      <c r="BG545" s="673"/>
      <c r="BH545" s="673"/>
      <c r="BI545" s="673"/>
      <c r="BJ545" s="673"/>
      <c r="BK545" s="673"/>
      <c r="BL545" s="673"/>
      <c r="BM545" s="673"/>
      <c r="BN545" s="673"/>
      <c r="BO545" s="673"/>
      <c r="BP545" s="673"/>
      <c r="BQ545" s="673"/>
      <c r="BR545" s="673"/>
      <c r="BS545" s="673"/>
      <c r="BT545" s="673"/>
      <c r="BU545" s="673"/>
      <c r="BV545" s="673"/>
      <c r="BW545" s="673"/>
      <c r="BX545" s="673"/>
      <c r="BY545" s="673"/>
      <c r="BZ545" s="673"/>
      <c r="CA545" s="673"/>
      <c r="CB545" s="673"/>
      <c r="CC545" s="673"/>
      <c r="CD545" s="673"/>
      <c r="CE545" s="673"/>
      <c r="CF545" s="673"/>
      <c r="CG545" s="673"/>
      <c r="CH545" s="673"/>
      <c r="CI545" s="673"/>
      <c r="CJ545" s="673"/>
      <c r="CK545" s="673"/>
      <c r="CL545" s="673"/>
      <c r="CM545" s="673"/>
      <c r="CN545" s="673"/>
      <c r="CO545" s="673"/>
      <c r="CP545" s="673"/>
      <c r="CQ545" s="673"/>
      <c r="CR545" s="673"/>
      <c r="CS545" s="673"/>
      <c r="CT545" s="673"/>
      <c r="CU545" s="673"/>
      <c r="CV545" s="673"/>
      <c r="CW545" s="673"/>
      <c r="CX545" s="673"/>
      <c r="CY545" s="673"/>
      <c r="CZ545" s="673"/>
      <c r="DA545" s="673"/>
      <c r="DB545" s="673"/>
      <c r="DC545" s="673"/>
      <c r="DD545" s="673"/>
      <c r="DE545" s="673"/>
      <c r="DF545" s="673"/>
      <c r="DG545" s="673"/>
      <c r="DH545" s="673"/>
      <c r="DI545" s="673"/>
      <c r="DJ545" s="673"/>
      <c r="DK545" s="673"/>
    </row>
    <row r="546" spans="1:115" s="57" customFormat="1" ht="35.25" customHeight="1">
      <c r="A546" s="643">
        <v>13</v>
      </c>
      <c r="B546" s="649"/>
      <c r="C546" s="645" t="s">
        <v>3259</v>
      </c>
      <c r="D546" s="645" t="s">
        <v>3260</v>
      </c>
      <c r="E546" s="645" t="s">
        <v>2354</v>
      </c>
      <c r="F546" s="645" t="s">
        <v>3261</v>
      </c>
      <c r="G546" s="646" t="s">
        <v>3262</v>
      </c>
      <c r="H546" s="647">
        <v>1450</v>
      </c>
      <c r="I546" s="648" t="s">
        <v>186</v>
      </c>
      <c r="J546" s="649"/>
      <c r="K546" s="649"/>
      <c r="L546" s="650">
        <v>42220</v>
      </c>
      <c r="M546" s="651" t="s">
        <v>3263</v>
      </c>
      <c r="N546" s="652"/>
      <c r="O546" s="673"/>
      <c r="P546" s="673"/>
      <c r="Q546" s="673"/>
      <c r="R546" s="673"/>
      <c r="S546" s="673"/>
      <c r="T546" s="673"/>
      <c r="U546" s="673"/>
      <c r="V546" s="673"/>
      <c r="W546" s="673"/>
      <c r="X546" s="673"/>
      <c r="Y546" s="673"/>
      <c r="Z546" s="673"/>
      <c r="AA546" s="673"/>
      <c r="AB546" s="673"/>
      <c r="AC546" s="673"/>
      <c r="AD546" s="673"/>
      <c r="AE546" s="673"/>
      <c r="AF546" s="673"/>
      <c r="AG546" s="673"/>
      <c r="AH546" s="673"/>
      <c r="AI546" s="673"/>
      <c r="AJ546" s="673"/>
      <c r="AK546" s="673"/>
      <c r="AL546" s="673"/>
      <c r="AM546" s="673"/>
      <c r="AN546" s="673"/>
      <c r="AO546" s="673"/>
      <c r="AP546" s="673"/>
      <c r="AQ546" s="673"/>
      <c r="AR546" s="673"/>
      <c r="AS546" s="673"/>
      <c r="AT546" s="673"/>
      <c r="AU546" s="673"/>
      <c r="AV546" s="673"/>
      <c r="AW546" s="673"/>
      <c r="AX546" s="673"/>
      <c r="AY546" s="673"/>
      <c r="AZ546" s="673"/>
      <c r="BA546" s="673"/>
      <c r="BB546" s="673"/>
      <c r="BC546" s="673"/>
      <c r="BD546" s="673"/>
      <c r="BE546" s="673"/>
      <c r="BF546" s="673"/>
      <c r="BG546" s="673"/>
      <c r="BH546" s="673"/>
      <c r="BI546" s="673"/>
      <c r="BJ546" s="673"/>
      <c r="BK546" s="673"/>
      <c r="BL546" s="673"/>
      <c r="BM546" s="673"/>
      <c r="BN546" s="673"/>
      <c r="BO546" s="673"/>
      <c r="BP546" s="673"/>
      <c r="BQ546" s="673"/>
      <c r="BR546" s="673"/>
      <c r="BS546" s="673"/>
      <c r="BT546" s="673"/>
      <c r="BU546" s="673"/>
      <c r="BV546" s="673"/>
      <c r="BW546" s="673"/>
      <c r="BX546" s="673"/>
      <c r="BY546" s="673"/>
      <c r="BZ546" s="673"/>
      <c r="CA546" s="673"/>
      <c r="CB546" s="673"/>
      <c r="CC546" s="673"/>
      <c r="CD546" s="673"/>
      <c r="CE546" s="673"/>
      <c r="CF546" s="673"/>
      <c r="CG546" s="673"/>
      <c r="CH546" s="673"/>
      <c r="CI546" s="673"/>
      <c r="CJ546" s="673"/>
      <c r="CK546" s="673"/>
      <c r="CL546" s="673"/>
      <c r="CM546" s="673"/>
      <c r="CN546" s="673"/>
      <c r="CO546" s="673"/>
      <c r="CP546" s="673"/>
      <c r="CQ546" s="673"/>
      <c r="CR546" s="673"/>
      <c r="CS546" s="673"/>
      <c r="CT546" s="673"/>
      <c r="CU546" s="673"/>
      <c r="CV546" s="673"/>
      <c r="CW546" s="673"/>
      <c r="CX546" s="673"/>
      <c r="CY546" s="673"/>
      <c r="CZ546" s="673"/>
      <c r="DA546" s="673"/>
      <c r="DB546" s="673"/>
      <c r="DC546" s="673"/>
      <c r="DD546" s="673"/>
      <c r="DE546" s="673"/>
      <c r="DF546" s="673"/>
      <c r="DG546" s="673"/>
      <c r="DH546" s="673"/>
      <c r="DI546" s="673"/>
      <c r="DJ546" s="673"/>
      <c r="DK546" s="673"/>
    </row>
    <row r="547" spans="1:115" s="57" customFormat="1" ht="46.5" customHeight="1">
      <c r="A547" s="643">
        <v>14</v>
      </c>
      <c r="B547" s="649"/>
      <c r="C547" s="645" t="s">
        <v>3264</v>
      </c>
      <c r="D547" s="645" t="s">
        <v>3265</v>
      </c>
      <c r="E547" s="645" t="s">
        <v>3266</v>
      </c>
      <c r="F547" s="645" t="s">
        <v>3267</v>
      </c>
      <c r="G547" s="646" t="s">
        <v>3256</v>
      </c>
      <c r="H547" s="647">
        <v>2200</v>
      </c>
      <c r="I547" s="648" t="s">
        <v>186</v>
      </c>
      <c r="J547" s="649"/>
      <c r="K547" s="649"/>
      <c r="L547" s="650">
        <v>42217</v>
      </c>
      <c r="M547" s="651" t="s">
        <v>3268</v>
      </c>
      <c r="N547" s="652"/>
      <c r="O547" s="673"/>
      <c r="P547" s="673"/>
      <c r="Q547" s="673"/>
      <c r="R547" s="673"/>
      <c r="S547" s="673"/>
      <c r="T547" s="673"/>
      <c r="U547" s="673"/>
      <c r="V547" s="673"/>
      <c r="W547" s="673"/>
      <c r="X547" s="673"/>
      <c r="Y547" s="673"/>
      <c r="Z547" s="673"/>
      <c r="AA547" s="673"/>
      <c r="AB547" s="673"/>
      <c r="AC547" s="673"/>
      <c r="AD547" s="673"/>
      <c r="AE547" s="673"/>
      <c r="AF547" s="673"/>
      <c r="AG547" s="673"/>
      <c r="AH547" s="673"/>
      <c r="AI547" s="673"/>
      <c r="AJ547" s="673"/>
      <c r="AK547" s="673"/>
      <c r="AL547" s="673"/>
      <c r="AM547" s="673"/>
      <c r="AN547" s="673"/>
      <c r="AO547" s="673"/>
      <c r="AP547" s="673"/>
      <c r="AQ547" s="673"/>
      <c r="AR547" s="673"/>
      <c r="AS547" s="673"/>
      <c r="AT547" s="673"/>
      <c r="AU547" s="673"/>
      <c r="AV547" s="673"/>
      <c r="AW547" s="673"/>
      <c r="AX547" s="673"/>
      <c r="AY547" s="673"/>
      <c r="AZ547" s="673"/>
      <c r="BA547" s="673"/>
      <c r="BB547" s="673"/>
      <c r="BC547" s="673"/>
      <c r="BD547" s="673"/>
      <c r="BE547" s="673"/>
      <c r="BF547" s="673"/>
      <c r="BG547" s="673"/>
      <c r="BH547" s="673"/>
      <c r="BI547" s="673"/>
      <c r="BJ547" s="673"/>
      <c r="BK547" s="673"/>
      <c r="BL547" s="673"/>
      <c r="BM547" s="673"/>
      <c r="BN547" s="673"/>
      <c r="BO547" s="673"/>
      <c r="BP547" s="673"/>
      <c r="BQ547" s="673"/>
      <c r="BR547" s="673"/>
      <c r="BS547" s="673"/>
      <c r="BT547" s="673"/>
      <c r="BU547" s="673"/>
      <c r="BV547" s="673"/>
      <c r="BW547" s="673"/>
      <c r="BX547" s="673"/>
      <c r="BY547" s="673"/>
      <c r="BZ547" s="673"/>
      <c r="CA547" s="673"/>
      <c r="CB547" s="673"/>
      <c r="CC547" s="673"/>
      <c r="CD547" s="673"/>
      <c r="CE547" s="673"/>
      <c r="CF547" s="673"/>
      <c r="CG547" s="673"/>
      <c r="CH547" s="673"/>
      <c r="CI547" s="673"/>
      <c r="CJ547" s="673"/>
      <c r="CK547" s="673"/>
      <c r="CL547" s="673"/>
      <c r="CM547" s="673"/>
      <c r="CN547" s="673"/>
      <c r="CO547" s="673"/>
      <c r="CP547" s="673"/>
      <c r="CQ547" s="673"/>
      <c r="CR547" s="673"/>
      <c r="CS547" s="673"/>
      <c r="CT547" s="673"/>
      <c r="CU547" s="673"/>
      <c r="CV547" s="673"/>
      <c r="CW547" s="673"/>
      <c r="CX547" s="673"/>
      <c r="CY547" s="673"/>
      <c r="CZ547" s="673"/>
      <c r="DA547" s="673"/>
      <c r="DB547" s="673"/>
      <c r="DC547" s="673"/>
      <c r="DD547" s="673"/>
      <c r="DE547" s="673"/>
      <c r="DF547" s="673"/>
      <c r="DG547" s="673"/>
      <c r="DH547" s="673"/>
      <c r="DI547" s="673"/>
      <c r="DJ547" s="673"/>
      <c r="DK547" s="673"/>
    </row>
    <row r="548" spans="1:115" s="57" customFormat="1" ht="46.5" customHeight="1">
      <c r="A548" s="643">
        <v>15</v>
      </c>
      <c r="B548" s="649"/>
      <c r="C548" s="645" t="s">
        <v>3269</v>
      </c>
      <c r="D548" s="645" t="s">
        <v>3270</v>
      </c>
      <c r="E548" s="645" t="s">
        <v>2355</v>
      </c>
      <c r="F548" s="645" t="s">
        <v>3271</v>
      </c>
      <c r="G548" s="646" t="s">
        <v>3272</v>
      </c>
      <c r="H548" s="647">
        <v>8000</v>
      </c>
      <c r="I548" s="648" t="s">
        <v>186</v>
      </c>
      <c r="J548" s="649"/>
      <c r="K548" s="649"/>
      <c r="L548" s="650">
        <v>42217</v>
      </c>
      <c r="M548" s="651" t="s">
        <v>3273</v>
      </c>
      <c r="N548" s="652"/>
      <c r="O548" s="673"/>
      <c r="P548" s="673"/>
      <c r="Q548" s="673"/>
      <c r="R548" s="673"/>
      <c r="S548" s="673"/>
      <c r="T548" s="673"/>
      <c r="U548" s="673"/>
      <c r="V548" s="673"/>
      <c r="W548" s="673"/>
      <c r="X548" s="673"/>
      <c r="Y548" s="673"/>
      <c r="Z548" s="673"/>
      <c r="AA548" s="673"/>
      <c r="AB548" s="673"/>
      <c r="AC548" s="673"/>
      <c r="AD548" s="673"/>
      <c r="AE548" s="673"/>
      <c r="AF548" s="673"/>
      <c r="AG548" s="673"/>
      <c r="AH548" s="673"/>
      <c r="AI548" s="673"/>
      <c r="AJ548" s="673"/>
      <c r="AK548" s="673"/>
      <c r="AL548" s="673"/>
      <c r="AM548" s="673"/>
      <c r="AN548" s="673"/>
      <c r="AO548" s="673"/>
      <c r="AP548" s="673"/>
      <c r="AQ548" s="673"/>
      <c r="AR548" s="673"/>
      <c r="AS548" s="673"/>
      <c r="AT548" s="673"/>
      <c r="AU548" s="673"/>
      <c r="AV548" s="673"/>
      <c r="AW548" s="673"/>
      <c r="AX548" s="673"/>
      <c r="AY548" s="673"/>
      <c r="AZ548" s="673"/>
      <c r="BA548" s="673"/>
      <c r="BB548" s="673"/>
      <c r="BC548" s="673"/>
      <c r="BD548" s="673"/>
      <c r="BE548" s="673"/>
      <c r="BF548" s="673"/>
      <c r="BG548" s="673"/>
      <c r="BH548" s="673"/>
      <c r="BI548" s="673"/>
      <c r="BJ548" s="673"/>
      <c r="BK548" s="673"/>
      <c r="BL548" s="673"/>
      <c r="BM548" s="673"/>
      <c r="BN548" s="673"/>
      <c r="BO548" s="673"/>
      <c r="BP548" s="673"/>
      <c r="BQ548" s="673"/>
      <c r="BR548" s="673"/>
      <c r="BS548" s="673"/>
      <c r="BT548" s="673"/>
      <c r="BU548" s="673"/>
      <c r="BV548" s="673"/>
      <c r="BW548" s="673"/>
      <c r="BX548" s="673"/>
      <c r="BY548" s="673"/>
      <c r="BZ548" s="673"/>
      <c r="CA548" s="673"/>
      <c r="CB548" s="673"/>
      <c r="CC548" s="673"/>
      <c r="CD548" s="673"/>
      <c r="CE548" s="673"/>
      <c r="CF548" s="673"/>
      <c r="CG548" s="673"/>
      <c r="CH548" s="673"/>
      <c r="CI548" s="673"/>
      <c r="CJ548" s="673"/>
      <c r="CK548" s="673"/>
      <c r="CL548" s="673"/>
      <c r="CM548" s="673"/>
      <c r="CN548" s="673"/>
      <c r="CO548" s="673"/>
      <c r="CP548" s="673"/>
      <c r="CQ548" s="673"/>
      <c r="CR548" s="673"/>
      <c r="CS548" s="673"/>
      <c r="CT548" s="673"/>
      <c r="CU548" s="673"/>
      <c r="CV548" s="673"/>
      <c r="CW548" s="673"/>
      <c r="CX548" s="673"/>
      <c r="CY548" s="673"/>
      <c r="CZ548" s="673"/>
      <c r="DA548" s="673"/>
      <c r="DB548" s="673"/>
      <c r="DC548" s="673"/>
      <c r="DD548" s="673"/>
      <c r="DE548" s="673"/>
      <c r="DF548" s="673"/>
      <c r="DG548" s="673"/>
      <c r="DH548" s="673"/>
      <c r="DI548" s="673"/>
      <c r="DJ548" s="673"/>
      <c r="DK548" s="673"/>
    </row>
    <row r="549" spans="1:115" s="57" customFormat="1" ht="46.5" customHeight="1">
      <c r="A549" s="643">
        <v>16</v>
      </c>
      <c r="B549" s="649"/>
      <c r="C549" s="645" t="s">
        <v>3274</v>
      </c>
      <c r="D549" s="645" t="s">
        <v>3275</v>
      </c>
      <c r="E549" s="645" t="s">
        <v>3276</v>
      </c>
      <c r="F549" s="645" t="s">
        <v>3277</v>
      </c>
      <c r="G549" s="646" t="s">
        <v>3278</v>
      </c>
      <c r="H549" s="647">
        <v>3200</v>
      </c>
      <c r="I549" s="648" t="s">
        <v>186</v>
      </c>
      <c r="J549" s="649"/>
      <c r="K549" s="649"/>
      <c r="L549" s="650">
        <v>42217</v>
      </c>
      <c r="M549" s="651" t="s">
        <v>3279</v>
      </c>
      <c r="N549" s="652"/>
      <c r="O549" s="673"/>
      <c r="P549" s="673"/>
      <c r="Q549" s="673"/>
      <c r="R549" s="673"/>
      <c r="S549" s="673"/>
      <c r="T549" s="673"/>
      <c r="U549" s="673"/>
      <c r="V549" s="673"/>
      <c r="W549" s="673"/>
      <c r="X549" s="673"/>
      <c r="Y549" s="673"/>
      <c r="Z549" s="673"/>
      <c r="AA549" s="673"/>
      <c r="AB549" s="673"/>
      <c r="AC549" s="673"/>
      <c r="AD549" s="673"/>
      <c r="AE549" s="673"/>
      <c r="AF549" s="673"/>
      <c r="AG549" s="673"/>
      <c r="AH549" s="673"/>
      <c r="AI549" s="673"/>
      <c r="AJ549" s="673"/>
      <c r="AK549" s="673"/>
      <c r="AL549" s="673"/>
      <c r="AM549" s="673"/>
      <c r="AN549" s="673"/>
      <c r="AO549" s="673"/>
      <c r="AP549" s="673"/>
      <c r="AQ549" s="673"/>
      <c r="AR549" s="673"/>
      <c r="AS549" s="673"/>
      <c r="AT549" s="673"/>
      <c r="AU549" s="673"/>
      <c r="AV549" s="673"/>
      <c r="AW549" s="673"/>
      <c r="AX549" s="673"/>
      <c r="AY549" s="673"/>
      <c r="AZ549" s="673"/>
      <c r="BA549" s="673"/>
      <c r="BB549" s="673"/>
      <c r="BC549" s="673"/>
      <c r="BD549" s="673"/>
      <c r="BE549" s="673"/>
      <c r="BF549" s="673"/>
      <c r="BG549" s="673"/>
      <c r="BH549" s="673"/>
      <c r="BI549" s="673"/>
      <c r="BJ549" s="673"/>
      <c r="BK549" s="673"/>
      <c r="BL549" s="673"/>
      <c r="BM549" s="673"/>
      <c r="BN549" s="673"/>
      <c r="BO549" s="673"/>
      <c r="BP549" s="673"/>
      <c r="BQ549" s="673"/>
      <c r="BR549" s="673"/>
      <c r="BS549" s="673"/>
      <c r="BT549" s="673"/>
      <c r="BU549" s="673"/>
      <c r="BV549" s="673"/>
      <c r="BW549" s="673"/>
      <c r="BX549" s="673"/>
      <c r="BY549" s="673"/>
      <c r="BZ549" s="673"/>
      <c r="CA549" s="673"/>
      <c r="CB549" s="673"/>
      <c r="CC549" s="673"/>
      <c r="CD549" s="673"/>
      <c r="CE549" s="673"/>
      <c r="CF549" s="673"/>
      <c r="CG549" s="673"/>
      <c r="CH549" s="673"/>
      <c r="CI549" s="673"/>
      <c r="CJ549" s="673"/>
      <c r="CK549" s="673"/>
      <c r="CL549" s="673"/>
      <c r="CM549" s="673"/>
      <c r="CN549" s="673"/>
      <c r="CO549" s="673"/>
      <c r="CP549" s="673"/>
      <c r="CQ549" s="673"/>
      <c r="CR549" s="673"/>
      <c r="CS549" s="673"/>
      <c r="CT549" s="673"/>
      <c r="CU549" s="673"/>
      <c r="CV549" s="673"/>
      <c r="CW549" s="673"/>
      <c r="CX549" s="673"/>
      <c r="CY549" s="673"/>
      <c r="CZ549" s="673"/>
      <c r="DA549" s="673"/>
      <c r="DB549" s="673"/>
      <c r="DC549" s="673"/>
      <c r="DD549" s="673"/>
      <c r="DE549" s="673"/>
      <c r="DF549" s="673"/>
      <c r="DG549" s="673"/>
      <c r="DH549" s="673"/>
      <c r="DI549" s="673"/>
      <c r="DJ549" s="673"/>
      <c r="DK549" s="673"/>
    </row>
    <row r="550" spans="1:115" s="57" customFormat="1" ht="46.5" customHeight="1">
      <c r="A550" s="643">
        <v>17</v>
      </c>
      <c r="B550" s="649"/>
      <c r="C550" s="666" t="s">
        <v>3264</v>
      </c>
      <c r="D550" s="666" t="s">
        <v>3280</v>
      </c>
      <c r="E550" s="666" t="s">
        <v>3281</v>
      </c>
      <c r="F550" s="666" t="s">
        <v>2356</v>
      </c>
      <c r="G550" s="674" t="s">
        <v>4157</v>
      </c>
      <c r="H550" s="647">
        <v>3540</v>
      </c>
      <c r="I550" s="648" t="s">
        <v>186</v>
      </c>
      <c r="J550" s="649"/>
      <c r="K550" s="649"/>
      <c r="L550" s="675">
        <v>42341</v>
      </c>
      <c r="M550" s="676" t="s">
        <v>3282</v>
      </c>
      <c r="N550" s="652"/>
      <c r="O550" s="673"/>
      <c r="P550" s="673"/>
      <c r="Q550" s="673"/>
      <c r="R550" s="673"/>
      <c r="S550" s="673"/>
      <c r="T550" s="673"/>
      <c r="U550" s="673"/>
      <c r="V550" s="673"/>
      <c r="W550" s="673"/>
      <c r="X550" s="673"/>
      <c r="Y550" s="673"/>
      <c r="Z550" s="673"/>
      <c r="AA550" s="673"/>
      <c r="AB550" s="673"/>
      <c r="AC550" s="673"/>
      <c r="AD550" s="673"/>
      <c r="AE550" s="673"/>
      <c r="AF550" s="673"/>
      <c r="AG550" s="673"/>
      <c r="AH550" s="673"/>
      <c r="AI550" s="673"/>
      <c r="AJ550" s="673"/>
      <c r="AK550" s="673"/>
      <c r="AL550" s="673"/>
      <c r="AM550" s="673"/>
      <c r="AN550" s="673"/>
      <c r="AO550" s="673"/>
      <c r="AP550" s="673"/>
      <c r="AQ550" s="673"/>
      <c r="AR550" s="673"/>
      <c r="AS550" s="673"/>
      <c r="AT550" s="673"/>
      <c r="AU550" s="673"/>
      <c r="AV550" s="673"/>
      <c r="AW550" s="673"/>
      <c r="AX550" s="673"/>
      <c r="AY550" s="673"/>
      <c r="AZ550" s="673"/>
      <c r="BA550" s="673"/>
      <c r="BB550" s="673"/>
      <c r="BC550" s="673"/>
      <c r="BD550" s="673"/>
      <c r="BE550" s="673"/>
      <c r="BF550" s="673"/>
      <c r="BG550" s="673"/>
      <c r="BH550" s="673"/>
      <c r="BI550" s="673"/>
      <c r="BJ550" s="673"/>
      <c r="BK550" s="673"/>
      <c r="BL550" s="673"/>
      <c r="BM550" s="673"/>
      <c r="BN550" s="673"/>
      <c r="BO550" s="673"/>
      <c r="BP550" s="673"/>
      <c r="BQ550" s="673"/>
      <c r="BR550" s="673"/>
      <c r="BS550" s="673"/>
      <c r="BT550" s="673"/>
      <c r="BU550" s="673"/>
      <c r="BV550" s="673"/>
      <c r="BW550" s="673"/>
      <c r="BX550" s="673"/>
      <c r="BY550" s="673"/>
      <c r="BZ550" s="673"/>
      <c r="CA550" s="673"/>
      <c r="CB550" s="673"/>
      <c r="CC550" s="673"/>
      <c r="CD550" s="673"/>
      <c r="CE550" s="673"/>
      <c r="CF550" s="673"/>
      <c r="CG550" s="673"/>
      <c r="CH550" s="673"/>
      <c r="CI550" s="673"/>
      <c r="CJ550" s="673"/>
      <c r="CK550" s="673"/>
      <c r="CL550" s="673"/>
      <c r="CM550" s="673"/>
      <c r="CN550" s="673"/>
      <c r="CO550" s="673"/>
      <c r="CP550" s="673"/>
      <c r="CQ550" s="673"/>
      <c r="CR550" s="673"/>
      <c r="CS550" s="673"/>
      <c r="CT550" s="673"/>
      <c r="CU550" s="673"/>
      <c r="CV550" s="673"/>
      <c r="CW550" s="673"/>
      <c r="CX550" s="673"/>
      <c r="CY550" s="673"/>
      <c r="CZ550" s="673"/>
      <c r="DA550" s="673"/>
      <c r="DB550" s="673"/>
      <c r="DC550" s="673"/>
      <c r="DD550" s="673"/>
      <c r="DE550" s="673"/>
      <c r="DF550" s="673"/>
      <c r="DG550" s="673"/>
      <c r="DH550" s="673"/>
      <c r="DI550" s="673"/>
      <c r="DJ550" s="673"/>
      <c r="DK550" s="673"/>
    </row>
    <row r="551" spans="1:115" s="57" customFormat="1" ht="46.5" customHeight="1">
      <c r="A551" s="643">
        <v>18</v>
      </c>
      <c r="B551" s="649"/>
      <c r="C551" s="645" t="s">
        <v>3283</v>
      </c>
      <c r="D551" s="645" t="s">
        <v>3275</v>
      </c>
      <c r="E551" s="645" t="s">
        <v>3284</v>
      </c>
      <c r="F551" s="645" t="s">
        <v>3285</v>
      </c>
      <c r="G551" s="646" t="s">
        <v>3932</v>
      </c>
      <c r="H551" s="647">
        <v>1000</v>
      </c>
      <c r="I551" s="648" t="s">
        <v>3286</v>
      </c>
      <c r="J551" s="649"/>
      <c r="K551" s="649"/>
      <c r="L551" s="650">
        <v>42217</v>
      </c>
      <c r="M551" s="651" t="s">
        <v>3287</v>
      </c>
      <c r="N551" s="652"/>
      <c r="O551" s="673"/>
      <c r="P551" s="673"/>
      <c r="Q551" s="673"/>
      <c r="R551" s="673"/>
      <c r="S551" s="673"/>
      <c r="T551" s="673"/>
      <c r="U551" s="673"/>
      <c r="V551" s="673"/>
      <c r="W551" s="673"/>
      <c r="X551" s="673"/>
      <c r="Y551" s="673"/>
      <c r="Z551" s="673"/>
      <c r="AA551" s="673"/>
      <c r="AB551" s="673"/>
      <c r="AC551" s="673"/>
      <c r="AD551" s="673"/>
      <c r="AE551" s="673"/>
      <c r="AF551" s="673"/>
      <c r="AG551" s="673"/>
      <c r="AH551" s="673"/>
      <c r="AI551" s="673"/>
      <c r="AJ551" s="673"/>
      <c r="AK551" s="673"/>
      <c r="AL551" s="673"/>
      <c r="AM551" s="673"/>
      <c r="AN551" s="673"/>
      <c r="AO551" s="673"/>
      <c r="AP551" s="673"/>
      <c r="AQ551" s="673"/>
      <c r="AR551" s="673"/>
      <c r="AS551" s="673"/>
      <c r="AT551" s="673"/>
      <c r="AU551" s="673"/>
      <c r="AV551" s="673"/>
      <c r="AW551" s="673"/>
      <c r="AX551" s="673"/>
      <c r="AY551" s="673"/>
      <c r="AZ551" s="673"/>
      <c r="BA551" s="673"/>
      <c r="BB551" s="673"/>
      <c r="BC551" s="673"/>
      <c r="BD551" s="673"/>
      <c r="BE551" s="673"/>
      <c r="BF551" s="673"/>
      <c r="BG551" s="673"/>
      <c r="BH551" s="673"/>
      <c r="BI551" s="673"/>
      <c r="BJ551" s="673"/>
      <c r="BK551" s="673"/>
      <c r="BL551" s="673"/>
      <c r="BM551" s="673"/>
      <c r="BN551" s="673"/>
      <c r="BO551" s="673"/>
      <c r="BP551" s="673"/>
      <c r="BQ551" s="673"/>
      <c r="BR551" s="673"/>
      <c r="BS551" s="673"/>
      <c r="BT551" s="673"/>
      <c r="BU551" s="673"/>
      <c r="BV551" s="673"/>
      <c r="BW551" s="673"/>
      <c r="BX551" s="673"/>
      <c r="BY551" s="673"/>
      <c r="BZ551" s="673"/>
      <c r="CA551" s="673"/>
      <c r="CB551" s="673"/>
      <c r="CC551" s="673"/>
      <c r="CD551" s="673"/>
      <c r="CE551" s="673"/>
      <c r="CF551" s="673"/>
      <c r="CG551" s="673"/>
      <c r="CH551" s="673"/>
      <c r="CI551" s="673"/>
      <c r="CJ551" s="673"/>
      <c r="CK551" s="673"/>
      <c r="CL551" s="673"/>
      <c r="CM551" s="673"/>
      <c r="CN551" s="673"/>
      <c r="CO551" s="673"/>
      <c r="CP551" s="673"/>
      <c r="CQ551" s="673"/>
      <c r="CR551" s="673"/>
      <c r="CS551" s="673"/>
      <c r="CT551" s="673"/>
      <c r="CU551" s="673"/>
      <c r="CV551" s="673"/>
      <c r="CW551" s="673"/>
      <c r="CX551" s="673"/>
      <c r="CY551" s="673"/>
      <c r="CZ551" s="673"/>
      <c r="DA551" s="673"/>
      <c r="DB551" s="673"/>
      <c r="DC551" s="673"/>
      <c r="DD551" s="673"/>
      <c r="DE551" s="673"/>
      <c r="DF551" s="673"/>
      <c r="DG551" s="673"/>
      <c r="DH551" s="673"/>
      <c r="DI551" s="673"/>
      <c r="DJ551" s="673"/>
      <c r="DK551" s="673"/>
    </row>
    <row r="552" spans="1:115" s="57" customFormat="1" ht="46.5" customHeight="1">
      <c r="A552" s="643">
        <v>19</v>
      </c>
      <c r="B552" s="670"/>
      <c r="C552" s="655" t="s">
        <v>41</v>
      </c>
      <c r="D552" s="655" t="s">
        <v>42</v>
      </c>
      <c r="E552" s="677" t="s">
        <v>3288</v>
      </c>
      <c r="F552" s="677" t="s">
        <v>3289</v>
      </c>
      <c r="G552" s="678" t="s">
        <v>3290</v>
      </c>
      <c r="H552" s="658">
        <v>8400</v>
      </c>
      <c r="I552" s="659" t="s">
        <v>186</v>
      </c>
      <c r="J552" s="660"/>
      <c r="K552" s="660"/>
      <c r="L552" s="661">
        <v>42217</v>
      </c>
      <c r="M552" s="662" t="s">
        <v>3291</v>
      </c>
      <c r="N552" s="663"/>
      <c r="O552" s="673"/>
      <c r="P552" s="673"/>
      <c r="Q552" s="673"/>
      <c r="R552" s="673"/>
      <c r="S552" s="673"/>
      <c r="T552" s="673"/>
      <c r="U552" s="673"/>
      <c r="V552" s="673"/>
      <c r="W552" s="673"/>
      <c r="X552" s="673"/>
      <c r="Y552" s="673"/>
      <c r="Z552" s="673"/>
      <c r="AA552" s="673"/>
      <c r="AB552" s="673"/>
      <c r="AC552" s="673"/>
      <c r="AD552" s="673"/>
      <c r="AE552" s="673"/>
      <c r="AF552" s="673"/>
      <c r="AG552" s="673"/>
      <c r="AH552" s="673"/>
      <c r="AI552" s="673"/>
      <c r="AJ552" s="673"/>
      <c r="AK552" s="673"/>
      <c r="AL552" s="673"/>
      <c r="AM552" s="673"/>
      <c r="AN552" s="673"/>
      <c r="AO552" s="673"/>
      <c r="AP552" s="673"/>
      <c r="AQ552" s="673"/>
      <c r="AR552" s="673"/>
      <c r="AS552" s="673"/>
      <c r="AT552" s="673"/>
      <c r="AU552" s="673"/>
      <c r="AV552" s="673"/>
      <c r="AW552" s="673"/>
      <c r="AX552" s="673"/>
      <c r="AY552" s="673"/>
      <c r="AZ552" s="673"/>
      <c r="BA552" s="673"/>
      <c r="BB552" s="673"/>
      <c r="BC552" s="673"/>
      <c r="BD552" s="673"/>
      <c r="BE552" s="673"/>
      <c r="BF552" s="673"/>
      <c r="BG552" s="673"/>
      <c r="BH552" s="673"/>
      <c r="BI552" s="673"/>
      <c r="BJ552" s="673"/>
      <c r="BK552" s="673"/>
      <c r="BL552" s="673"/>
      <c r="BM552" s="673"/>
      <c r="BN552" s="673"/>
      <c r="BO552" s="673"/>
      <c r="BP552" s="673"/>
      <c r="BQ552" s="673"/>
      <c r="BR552" s="673"/>
      <c r="BS552" s="673"/>
      <c r="BT552" s="673"/>
      <c r="BU552" s="673"/>
      <c r="BV552" s="673"/>
      <c r="BW552" s="673"/>
      <c r="BX552" s="673"/>
      <c r="BY552" s="673"/>
      <c r="BZ552" s="673"/>
      <c r="CA552" s="673"/>
      <c r="CB552" s="673"/>
      <c r="CC552" s="673"/>
      <c r="CD552" s="673"/>
      <c r="CE552" s="673"/>
      <c r="CF552" s="673"/>
      <c r="CG552" s="673"/>
      <c r="CH552" s="673"/>
      <c r="CI552" s="673"/>
      <c r="CJ552" s="673"/>
      <c r="CK552" s="673"/>
      <c r="CL552" s="673"/>
      <c r="CM552" s="673"/>
      <c r="CN552" s="673"/>
      <c r="CO552" s="673"/>
      <c r="CP552" s="673"/>
      <c r="CQ552" s="673"/>
      <c r="CR552" s="673"/>
      <c r="CS552" s="673"/>
      <c r="CT552" s="673"/>
      <c r="CU552" s="673"/>
      <c r="CV552" s="673"/>
      <c r="CW552" s="673"/>
      <c r="CX552" s="673"/>
      <c r="CY552" s="673"/>
      <c r="CZ552" s="673"/>
      <c r="DA552" s="673"/>
      <c r="DB552" s="673"/>
      <c r="DC552" s="673"/>
      <c r="DD552" s="673"/>
      <c r="DE552" s="673"/>
      <c r="DF552" s="673"/>
      <c r="DG552" s="673"/>
      <c r="DH552" s="673"/>
      <c r="DI552" s="673"/>
      <c r="DJ552" s="673"/>
      <c r="DK552" s="673"/>
    </row>
    <row r="553" spans="1:115" s="57" customFormat="1" ht="46.5" customHeight="1">
      <c r="A553" s="643">
        <v>20</v>
      </c>
      <c r="B553" s="649"/>
      <c r="C553" s="645" t="s">
        <v>3293</v>
      </c>
      <c r="D553" s="645" t="s">
        <v>3294</v>
      </c>
      <c r="E553" s="645" t="s">
        <v>2357</v>
      </c>
      <c r="F553" s="645" t="s">
        <v>2358</v>
      </c>
      <c r="G553" s="646" t="s">
        <v>3256</v>
      </c>
      <c r="H553" s="647">
        <v>2200</v>
      </c>
      <c r="I553" s="648" t="s">
        <v>186</v>
      </c>
      <c r="J553" s="649"/>
      <c r="K553" s="649"/>
      <c r="L553" s="650">
        <v>42220</v>
      </c>
      <c r="M553" s="651" t="s">
        <v>3295</v>
      </c>
      <c r="N553" s="652"/>
      <c r="O553" s="673"/>
      <c r="P553" s="673"/>
      <c r="Q553" s="673"/>
      <c r="R553" s="673"/>
      <c r="S553" s="673"/>
      <c r="T553" s="673"/>
      <c r="U553" s="673"/>
      <c r="V553" s="673"/>
      <c r="W553" s="673"/>
      <c r="X553" s="673"/>
      <c r="Y553" s="673"/>
      <c r="Z553" s="673"/>
      <c r="AA553" s="673"/>
      <c r="AB553" s="673"/>
      <c r="AC553" s="673"/>
      <c r="AD553" s="673"/>
      <c r="AE553" s="673"/>
      <c r="AF553" s="673"/>
      <c r="AG553" s="673"/>
      <c r="AH553" s="673"/>
      <c r="AI553" s="673"/>
      <c r="AJ553" s="673"/>
      <c r="AK553" s="673"/>
      <c r="AL553" s="673"/>
      <c r="AM553" s="673"/>
      <c r="AN553" s="673"/>
      <c r="AO553" s="673"/>
      <c r="AP553" s="673"/>
      <c r="AQ553" s="673"/>
      <c r="AR553" s="673"/>
      <c r="AS553" s="673"/>
      <c r="AT553" s="673"/>
      <c r="AU553" s="673"/>
      <c r="AV553" s="673"/>
      <c r="AW553" s="673"/>
      <c r="AX553" s="673"/>
      <c r="AY553" s="673"/>
      <c r="AZ553" s="673"/>
      <c r="BA553" s="673"/>
      <c r="BB553" s="673"/>
      <c r="BC553" s="673"/>
      <c r="BD553" s="673"/>
      <c r="BE553" s="673"/>
      <c r="BF553" s="673"/>
      <c r="BG553" s="673"/>
      <c r="BH553" s="673"/>
      <c r="BI553" s="673"/>
      <c r="BJ553" s="673"/>
      <c r="BK553" s="673"/>
      <c r="BL553" s="673"/>
      <c r="BM553" s="673"/>
      <c r="BN553" s="673"/>
      <c r="BO553" s="673"/>
      <c r="BP553" s="673"/>
      <c r="BQ553" s="673"/>
      <c r="BR553" s="673"/>
      <c r="BS553" s="673"/>
      <c r="BT553" s="673"/>
      <c r="BU553" s="673"/>
      <c r="BV553" s="673"/>
      <c r="BW553" s="673"/>
      <c r="BX553" s="673"/>
      <c r="BY553" s="673"/>
      <c r="BZ553" s="673"/>
      <c r="CA553" s="673"/>
      <c r="CB553" s="673"/>
      <c r="CC553" s="673"/>
      <c r="CD553" s="673"/>
      <c r="CE553" s="673"/>
      <c r="CF553" s="673"/>
      <c r="CG553" s="673"/>
      <c r="CH553" s="673"/>
      <c r="CI553" s="673"/>
      <c r="CJ553" s="673"/>
      <c r="CK553" s="673"/>
      <c r="CL553" s="673"/>
      <c r="CM553" s="673"/>
      <c r="CN553" s="673"/>
      <c r="CO553" s="673"/>
      <c r="CP553" s="673"/>
      <c r="CQ553" s="673"/>
      <c r="CR553" s="673"/>
      <c r="CS553" s="673"/>
      <c r="CT553" s="673"/>
      <c r="CU553" s="673"/>
      <c r="CV553" s="673"/>
      <c r="CW553" s="673"/>
      <c r="CX553" s="673"/>
      <c r="CY553" s="673"/>
      <c r="CZ553" s="673"/>
      <c r="DA553" s="673"/>
      <c r="DB553" s="673"/>
      <c r="DC553" s="673"/>
      <c r="DD553" s="673"/>
      <c r="DE553" s="673"/>
      <c r="DF553" s="673"/>
      <c r="DG553" s="673"/>
      <c r="DH553" s="673"/>
      <c r="DI553" s="673"/>
      <c r="DJ553" s="673"/>
      <c r="DK553" s="673"/>
    </row>
    <row r="554" spans="1:115" s="57" customFormat="1" ht="46.5" customHeight="1">
      <c r="A554" s="643">
        <v>21</v>
      </c>
      <c r="B554" s="649"/>
      <c r="C554" s="645" t="s">
        <v>2828</v>
      </c>
      <c r="D554" s="645" t="s">
        <v>2829</v>
      </c>
      <c r="E554" s="645" t="s">
        <v>3296</v>
      </c>
      <c r="F554" s="645" t="s">
        <v>2359</v>
      </c>
      <c r="G554" s="646" t="s">
        <v>2830</v>
      </c>
      <c r="H554" s="647">
        <v>417</v>
      </c>
      <c r="I554" s="648" t="s">
        <v>186</v>
      </c>
      <c r="J554" s="649"/>
      <c r="K554" s="649"/>
      <c r="L554" s="650">
        <v>42223</v>
      </c>
      <c r="M554" s="651" t="s">
        <v>57</v>
      </c>
      <c r="N554" s="652"/>
      <c r="O554" s="673"/>
      <c r="P554" s="673"/>
      <c r="Q554" s="673"/>
      <c r="R554" s="673"/>
      <c r="S554" s="673"/>
      <c r="T554" s="673"/>
      <c r="U554" s="673"/>
      <c r="V554" s="673"/>
      <c r="W554" s="673"/>
      <c r="X554" s="673"/>
      <c r="Y554" s="673"/>
      <c r="Z554" s="673"/>
      <c r="AA554" s="673"/>
      <c r="AB554" s="673"/>
      <c r="AC554" s="673"/>
      <c r="AD554" s="673"/>
      <c r="AE554" s="673"/>
      <c r="AF554" s="673"/>
      <c r="AG554" s="673"/>
      <c r="AH554" s="673"/>
      <c r="AI554" s="673"/>
      <c r="AJ554" s="673"/>
      <c r="AK554" s="673"/>
      <c r="AL554" s="673"/>
      <c r="AM554" s="673"/>
      <c r="AN554" s="673"/>
      <c r="AO554" s="673"/>
      <c r="AP554" s="673"/>
      <c r="AQ554" s="673"/>
      <c r="AR554" s="673"/>
      <c r="AS554" s="673"/>
      <c r="AT554" s="673"/>
      <c r="AU554" s="673"/>
      <c r="AV554" s="673"/>
      <c r="AW554" s="673"/>
      <c r="AX554" s="673"/>
      <c r="AY554" s="673"/>
      <c r="AZ554" s="673"/>
      <c r="BA554" s="673"/>
      <c r="BB554" s="673"/>
      <c r="BC554" s="673"/>
      <c r="BD554" s="673"/>
      <c r="BE554" s="673"/>
      <c r="BF554" s="673"/>
      <c r="BG554" s="673"/>
      <c r="BH554" s="673"/>
      <c r="BI554" s="673"/>
      <c r="BJ554" s="673"/>
      <c r="BK554" s="673"/>
      <c r="BL554" s="673"/>
      <c r="BM554" s="673"/>
      <c r="BN554" s="673"/>
      <c r="BO554" s="673"/>
      <c r="BP554" s="673"/>
      <c r="BQ554" s="673"/>
      <c r="BR554" s="673"/>
      <c r="BS554" s="673"/>
      <c r="BT554" s="673"/>
      <c r="BU554" s="673"/>
      <c r="BV554" s="673"/>
      <c r="BW554" s="673"/>
      <c r="BX554" s="673"/>
      <c r="BY554" s="673"/>
      <c r="BZ554" s="673"/>
      <c r="CA554" s="673"/>
      <c r="CB554" s="673"/>
      <c r="CC554" s="673"/>
      <c r="CD554" s="673"/>
      <c r="CE554" s="673"/>
      <c r="CF554" s="673"/>
      <c r="CG554" s="673"/>
      <c r="CH554" s="673"/>
      <c r="CI554" s="673"/>
      <c r="CJ554" s="673"/>
      <c r="CK554" s="673"/>
      <c r="CL554" s="673"/>
      <c r="CM554" s="673"/>
      <c r="CN554" s="673"/>
      <c r="CO554" s="673"/>
      <c r="CP554" s="673"/>
      <c r="CQ554" s="673"/>
      <c r="CR554" s="673"/>
      <c r="CS554" s="673"/>
      <c r="CT554" s="673"/>
      <c r="CU554" s="673"/>
      <c r="CV554" s="673"/>
      <c r="CW554" s="673"/>
      <c r="CX554" s="673"/>
      <c r="CY554" s="673"/>
      <c r="CZ554" s="673"/>
      <c r="DA554" s="673"/>
      <c r="DB554" s="673"/>
      <c r="DC554" s="673"/>
      <c r="DD554" s="673"/>
      <c r="DE554" s="673"/>
      <c r="DF554" s="673"/>
      <c r="DG554" s="673"/>
      <c r="DH554" s="673"/>
      <c r="DI554" s="673"/>
      <c r="DJ554" s="673"/>
      <c r="DK554" s="673"/>
    </row>
    <row r="555" spans="1:115" s="57" customFormat="1" ht="46.5" customHeight="1">
      <c r="A555" s="643">
        <v>22</v>
      </c>
      <c r="B555" s="649"/>
      <c r="C555" s="645" t="s">
        <v>187</v>
      </c>
      <c r="D555" s="645" t="s">
        <v>58</v>
      </c>
      <c r="E555" s="645" t="s">
        <v>59</v>
      </c>
      <c r="F555" s="645" t="s">
        <v>60</v>
      </c>
      <c r="G555" s="646" t="s">
        <v>839</v>
      </c>
      <c r="H555" s="647">
        <v>200</v>
      </c>
      <c r="I555" s="648" t="s">
        <v>186</v>
      </c>
      <c r="J555" s="649"/>
      <c r="K555" s="649"/>
      <c r="L555" s="650">
        <v>42249</v>
      </c>
      <c r="M555" s="651" t="s">
        <v>61</v>
      </c>
      <c r="N555" s="652"/>
      <c r="O555" s="673"/>
      <c r="P555" s="673"/>
      <c r="Q555" s="673"/>
      <c r="R555" s="673"/>
      <c r="S555" s="673"/>
      <c r="T555" s="673"/>
      <c r="U555" s="673"/>
      <c r="V555" s="673"/>
      <c r="W555" s="673"/>
      <c r="X555" s="673"/>
      <c r="Y555" s="673"/>
      <c r="Z555" s="673"/>
      <c r="AA555" s="673"/>
      <c r="AB555" s="673"/>
      <c r="AC555" s="673"/>
      <c r="AD555" s="673"/>
      <c r="AE555" s="673"/>
      <c r="AF555" s="673"/>
      <c r="AG555" s="673"/>
      <c r="AH555" s="673"/>
      <c r="AI555" s="673"/>
      <c r="AJ555" s="673"/>
      <c r="AK555" s="673"/>
      <c r="AL555" s="673"/>
      <c r="AM555" s="673"/>
      <c r="AN555" s="673"/>
      <c r="AO555" s="673"/>
      <c r="AP555" s="673"/>
      <c r="AQ555" s="673"/>
      <c r="AR555" s="673"/>
      <c r="AS555" s="673"/>
      <c r="AT555" s="673"/>
      <c r="AU555" s="673"/>
      <c r="AV555" s="673"/>
      <c r="AW555" s="673"/>
      <c r="AX555" s="673"/>
      <c r="AY555" s="673"/>
      <c r="AZ555" s="673"/>
      <c r="BA555" s="673"/>
      <c r="BB555" s="673"/>
      <c r="BC555" s="673"/>
      <c r="BD555" s="673"/>
      <c r="BE555" s="673"/>
      <c r="BF555" s="673"/>
      <c r="BG555" s="673"/>
      <c r="BH555" s="673"/>
      <c r="BI555" s="673"/>
      <c r="BJ555" s="673"/>
      <c r="BK555" s="673"/>
      <c r="BL555" s="673"/>
      <c r="BM555" s="673"/>
      <c r="BN555" s="673"/>
      <c r="BO555" s="673"/>
      <c r="BP555" s="673"/>
      <c r="BQ555" s="673"/>
      <c r="BR555" s="673"/>
      <c r="BS555" s="673"/>
      <c r="BT555" s="673"/>
      <c r="BU555" s="673"/>
      <c r="BV555" s="673"/>
      <c r="BW555" s="673"/>
      <c r="BX555" s="673"/>
      <c r="BY555" s="673"/>
      <c r="BZ555" s="673"/>
      <c r="CA555" s="673"/>
      <c r="CB555" s="673"/>
      <c r="CC555" s="673"/>
      <c r="CD555" s="673"/>
      <c r="CE555" s="673"/>
      <c r="CF555" s="673"/>
      <c r="CG555" s="673"/>
      <c r="CH555" s="673"/>
      <c r="CI555" s="673"/>
      <c r="CJ555" s="673"/>
      <c r="CK555" s="673"/>
      <c r="CL555" s="673"/>
      <c r="CM555" s="673"/>
      <c r="CN555" s="673"/>
      <c r="CO555" s="673"/>
      <c r="CP555" s="673"/>
      <c r="CQ555" s="673"/>
      <c r="CR555" s="673"/>
      <c r="CS555" s="673"/>
      <c r="CT555" s="673"/>
      <c r="CU555" s="673"/>
      <c r="CV555" s="673"/>
      <c r="CW555" s="673"/>
      <c r="CX555" s="673"/>
      <c r="CY555" s="673"/>
      <c r="CZ555" s="673"/>
      <c r="DA555" s="673"/>
      <c r="DB555" s="673"/>
      <c r="DC555" s="673"/>
      <c r="DD555" s="673"/>
      <c r="DE555" s="673"/>
      <c r="DF555" s="673"/>
      <c r="DG555" s="673"/>
      <c r="DH555" s="673"/>
      <c r="DI555" s="673"/>
      <c r="DJ555" s="673"/>
      <c r="DK555" s="673"/>
    </row>
    <row r="556" spans="1:115" s="383" customFormat="1" ht="46.5" customHeight="1">
      <c r="A556" s="643">
        <v>23</v>
      </c>
      <c r="B556" s="679"/>
      <c r="C556" s="680" t="s">
        <v>1280</v>
      </c>
      <c r="D556" s="680" t="s">
        <v>1281</v>
      </c>
      <c r="E556" s="681" t="s">
        <v>62</v>
      </c>
      <c r="F556" s="681" t="s">
        <v>2360</v>
      </c>
      <c r="G556" s="682" t="s">
        <v>1282</v>
      </c>
      <c r="H556" s="683">
        <v>2200</v>
      </c>
      <c r="I556" s="684" t="s">
        <v>186</v>
      </c>
      <c r="J556" s="685"/>
      <c r="K556" s="685"/>
      <c r="L556" s="686">
        <v>42253</v>
      </c>
      <c r="M556" s="687" t="s">
        <v>63</v>
      </c>
      <c r="N556" s="688"/>
      <c r="O556" s="672"/>
      <c r="P556" s="672"/>
      <c r="Q556" s="672"/>
      <c r="R556" s="672"/>
      <c r="S556" s="672"/>
      <c r="T556" s="672"/>
      <c r="U556" s="672"/>
      <c r="V556" s="672"/>
      <c r="W556" s="672"/>
      <c r="X556" s="672"/>
      <c r="Y556" s="672"/>
      <c r="Z556" s="672"/>
      <c r="AA556" s="672"/>
      <c r="AB556" s="672"/>
      <c r="AC556" s="672"/>
      <c r="AD556" s="672"/>
      <c r="AE556" s="672"/>
      <c r="AF556" s="672"/>
      <c r="AG556" s="672"/>
      <c r="AH556" s="672"/>
      <c r="AI556" s="672"/>
      <c r="AJ556" s="672"/>
      <c r="AK556" s="672"/>
      <c r="AL556" s="672"/>
      <c r="AM556" s="672"/>
      <c r="AN556" s="672"/>
      <c r="AO556" s="672"/>
      <c r="AP556" s="672"/>
      <c r="AQ556" s="672"/>
      <c r="AR556" s="672"/>
      <c r="AS556" s="672"/>
      <c r="AT556" s="672"/>
      <c r="AU556" s="672"/>
      <c r="AV556" s="672"/>
      <c r="AW556" s="672"/>
      <c r="AX556" s="672"/>
      <c r="AY556" s="672"/>
      <c r="AZ556" s="672"/>
      <c r="BA556" s="672"/>
      <c r="BB556" s="672"/>
      <c r="BC556" s="672"/>
      <c r="BD556" s="672"/>
      <c r="BE556" s="672"/>
      <c r="BF556" s="672"/>
      <c r="BG556" s="672"/>
      <c r="BH556" s="672"/>
      <c r="BI556" s="672"/>
      <c r="BJ556" s="672"/>
      <c r="BK556" s="672"/>
      <c r="BL556" s="672"/>
      <c r="BM556" s="672"/>
      <c r="BN556" s="672"/>
      <c r="BO556" s="672"/>
      <c r="BP556" s="672"/>
      <c r="BQ556" s="672"/>
      <c r="BR556" s="672"/>
      <c r="BS556" s="672"/>
      <c r="BT556" s="672"/>
      <c r="BU556" s="672"/>
      <c r="BV556" s="672"/>
      <c r="BW556" s="672"/>
      <c r="BX556" s="672"/>
      <c r="BY556" s="672"/>
      <c r="BZ556" s="672"/>
      <c r="CA556" s="672"/>
      <c r="CB556" s="672"/>
      <c r="CC556" s="672"/>
      <c r="CD556" s="672"/>
      <c r="CE556" s="672"/>
      <c r="CF556" s="672"/>
      <c r="CG556" s="672"/>
      <c r="CH556" s="672"/>
      <c r="CI556" s="672"/>
      <c r="CJ556" s="672"/>
      <c r="CK556" s="672"/>
      <c r="CL556" s="672"/>
      <c r="CM556" s="672"/>
      <c r="CN556" s="672"/>
      <c r="CO556" s="672"/>
      <c r="CP556" s="672"/>
      <c r="CQ556" s="672"/>
      <c r="CR556" s="672"/>
      <c r="CS556" s="672"/>
      <c r="CT556" s="672"/>
      <c r="CU556" s="672"/>
      <c r="CV556" s="672"/>
      <c r="CW556" s="672"/>
      <c r="CX556" s="672"/>
      <c r="CY556" s="672"/>
      <c r="CZ556" s="672"/>
      <c r="DA556" s="672"/>
      <c r="DB556" s="672"/>
      <c r="DC556" s="672"/>
      <c r="DD556" s="672"/>
      <c r="DE556" s="672"/>
      <c r="DF556" s="672"/>
      <c r="DG556" s="672"/>
      <c r="DH556" s="672"/>
      <c r="DI556" s="672"/>
      <c r="DJ556" s="672"/>
      <c r="DK556" s="672"/>
    </row>
    <row r="557" spans="1:115" s="57" customFormat="1" ht="46.5" customHeight="1">
      <c r="A557" s="643">
        <v>24</v>
      </c>
      <c r="B557" s="649"/>
      <c r="C557" s="645" t="s">
        <v>775</v>
      </c>
      <c r="D557" s="645" t="s">
        <v>941</v>
      </c>
      <c r="E557" s="645" t="s">
        <v>942</v>
      </c>
      <c r="F557" s="645" t="s">
        <v>943</v>
      </c>
      <c r="G557" s="646" t="s">
        <v>944</v>
      </c>
      <c r="H557" s="647">
        <v>1170</v>
      </c>
      <c r="I557" s="648" t="s">
        <v>186</v>
      </c>
      <c r="J557" s="649"/>
      <c r="K557" s="649"/>
      <c r="L557" s="650">
        <v>42266</v>
      </c>
      <c r="M557" s="651" t="s">
        <v>945</v>
      </c>
      <c r="N557" s="652"/>
      <c r="O557" s="673"/>
      <c r="P557" s="673"/>
      <c r="Q557" s="673"/>
      <c r="R557" s="673"/>
      <c r="S557" s="673"/>
      <c r="T557" s="673"/>
      <c r="U557" s="673"/>
      <c r="V557" s="673"/>
      <c r="W557" s="673"/>
      <c r="X557" s="673"/>
      <c r="Y557" s="673"/>
      <c r="Z557" s="673"/>
      <c r="AA557" s="673"/>
      <c r="AB557" s="673"/>
      <c r="AC557" s="673"/>
      <c r="AD557" s="673"/>
      <c r="AE557" s="673"/>
      <c r="AF557" s="673"/>
      <c r="AG557" s="673"/>
      <c r="AH557" s="673"/>
      <c r="AI557" s="673"/>
      <c r="AJ557" s="673"/>
      <c r="AK557" s="673"/>
      <c r="AL557" s="673"/>
      <c r="AM557" s="673"/>
      <c r="AN557" s="673"/>
      <c r="AO557" s="673"/>
      <c r="AP557" s="673"/>
      <c r="AQ557" s="673"/>
      <c r="AR557" s="673"/>
      <c r="AS557" s="673"/>
      <c r="AT557" s="673"/>
      <c r="AU557" s="673"/>
      <c r="AV557" s="673"/>
      <c r="AW557" s="673"/>
      <c r="AX557" s="673"/>
      <c r="AY557" s="673"/>
      <c r="AZ557" s="673"/>
      <c r="BA557" s="673"/>
      <c r="BB557" s="673"/>
      <c r="BC557" s="673"/>
      <c r="BD557" s="673"/>
      <c r="BE557" s="673"/>
      <c r="BF557" s="673"/>
      <c r="BG557" s="673"/>
      <c r="BH557" s="673"/>
      <c r="BI557" s="673"/>
      <c r="BJ557" s="673"/>
      <c r="BK557" s="673"/>
      <c r="BL557" s="673"/>
      <c r="BM557" s="673"/>
      <c r="BN557" s="673"/>
      <c r="BO557" s="673"/>
      <c r="BP557" s="673"/>
      <c r="BQ557" s="673"/>
      <c r="BR557" s="673"/>
      <c r="BS557" s="673"/>
      <c r="BT557" s="673"/>
      <c r="BU557" s="673"/>
      <c r="BV557" s="673"/>
      <c r="BW557" s="673"/>
      <c r="BX557" s="673"/>
      <c r="BY557" s="673"/>
      <c r="BZ557" s="673"/>
      <c r="CA557" s="673"/>
      <c r="CB557" s="673"/>
      <c r="CC557" s="673"/>
      <c r="CD557" s="673"/>
      <c r="CE557" s="673"/>
      <c r="CF557" s="673"/>
      <c r="CG557" s="673"/>
      <c r="CH557" s="673"/>
      <c r="CI557" s="673"/>
      <c r="CJ557" s="673"/>
      <c r="CK557" s="673"/>
      <c r="CL557" s="673"/>
      <c r="CM557" s="673"/>
      <c r="CN557" s="673"/>
      <c r="CO557" s="673"/>
      <c r="CP557" s="673"/>
      <c r="CQ557" s="673"/>
      <c r="CR557" s="673"/>
      <c r="CS557" s="673"/>
      <c r="CT557" s="673"/>
      <c r="CU557" s="673"/>
      <c r="CV557" s="673"/>
      <c r="CW557" s="673"/>
      <c r="CX557" s="673"/>
      <c r="CY557" s="673"/>
      <c r="CZ557" s="673"/>
      <c r="DA557" s="673"/>
      <c r="DB557" s="673"/>
      <c r="DC557" s="673"/>
      <c r="DD557" s="673"/>
      <c r="DE557" s="673"/>
      <c r="DF557" s="673"/>
      <c r="DG557" s="673"/>
      <c r="DH557" s="673"/>
      <c r="DI557" s="673"/>
      <c r="DJ557" s="673"/>
      <c r="DK557" s="673"/>
    </row>
    <row r="558" spans="1:115" s="57" customFormat="1" ht="46.5" customHeight="1">
      <c r="A558" s="643">
        <v>25</v>
      </c>
      <c r="B558" s="649"/>
      <c r="C558" s="645" t="s">
        <v>946</v>
      </c>
      <c r="D558" s="645" t="s">
        <v>947</v>
      </c>
      <c r="E558" s="645" t="s">
        <v>2808</v>
      </c>
      <c r="F558" s="645" t="s">
        <v>948</v>
      </c>
      <c r="G558" s="646" t="s">
        <v>949</v>
      </c>
      <c r="H558" s="647">
        <v>600</v>
      </c>
      <c r="I558" s="648" t="s">
        <v>186</v>
      </c>
      <c r="J558" s="649"/>
      <c r="K558" s="649"/>
      <c r="L558" s="650">
        <v>42231</v>
      </c>
      <c r="M558" s="651" t="s">
        <v>950</v>
      </c>
      <c r="N558" s="652"/>
      <c r="O558" s="673"/>
      <c r="P558" s="673"/>
      <c r="Q558" s="673"/>
      <c r="R558" s="673"/>
      <c r="S558" s="673"/>
      <c r="T558" s="673"/>
      <c r="U558" s="673"/>
      <c r="V558" s="673"/>
      <c r="W558" s="673"/>
      <c r="X558" s="673"/>
      <c r="Y558" s="673"/>
      <c r="Z558" s="673"/>
      <c r="AA558" s="673"/>
      <c r="AB558" s="673"/>
      <c r="AC558" s="673"/>
      <c r="AD558" s="673"/>
      <c r="AE558" s="673"/>
      <c r="AF558" s="673"/>
      <c r="AG558" s="673"/>
      <c r="AH558" s="673"/>
      <c r="AI558" s="673"/>
      <c r="AJ558" s="673"/>
      <c r="AK558" s="673"/>
      <c r="AL558" s="673"/>
      <c r="AM558" s="673"/>
      <c r="AN558" s="673"/>
      <c r="AO558" s="673"/>
      <c r="AP558" s="673"/>
      <c r="AQ558" s="673"/>
      <c r="AR558" s="673"/>
      <c r="AS558" s="673"/>
      <c r="AT558" s="673"/>
      <c r="AU558" s="673"/>
      <c r="AV558" s="673"/>
      <c r="AW558" s="673"/>
      <c r="AX558" s="673"/>
      <c r="AY558" s="673"/>
      <c r="AZ558" s="673"/>
      <c r="BA558" s="673"/>
      <c r="BB558" s="673"/>
      <c r="BC558" s="673"/>
      <c r="BD558" s="673"/>
      <c r="BE558" s="673"/>
      <c r="BF558" s="673"/>
      <c r="BG558" s="673"/>
      <c r="BH558" s="673"/>
      <c r="BI558" s="673"/>
      <c r="BJ558" s="673"/>
      <c r="BK558" s="673"/>
      <c r="BL558" s="673"/>
      <c r="BM558" s="673"/>
      <c r="BN558" s="673"/>
      <c r="BO558" s="673"/>
      <c r="BP558" s="673"/>
      <c r="BQ558" s="673"/>
      <c r="BR558" s="673"/>
      <c r="BS558" s="673"/>
      <c r="BT558" s="673"/>
      <c r="BU558" s="673"/>
      <c r="BV558" s="673"/>
      <c r="BW558" s="673"/>
      <c r="BX558" s="673"/>
      <c r="BY558" s="673"/>
      <c r="BZ558" s="673"/>
      <c r="CA558" s="673"/>
      <c r="CB558" s="673"/>
      <c r="CC558" s="673"/>
      <c r="CD558" s="673"/>
      <c r="CE558" s="673"/>
      <c r="CF558" s="673"/>
      <c r="CG558" s="673"/>
      <c r="CH558" s="673"/>
      <c r="CI558" s="673"/>
      <c r="CJ558" s="673"/>
      <c r="CK558" s="673"/>
      <c r="CL558" s="673"/>
      <c r="CM558" s="673"/>
      <c r="CN558" s="673"/>
      <c r="CO558" s="673"/>
      <c r="CP558" s="673"/>
      <c r="CQ558" s="673"/>
      <c r="CR558" s="673"/>
      <c r="CS558" s="673"/>
      <c r="CT558" s="673"/>
      <c r="CU558" s="673"/>
      <c r="CV558" s="673"/>
      <c r="CW558" s="673"/>
      <c r="CX558" s="673"/>
      <c r="CY558" s="673"/>
      <c r="CZ558" s="673"/>
      <c r="DA558" s="673"/>
      <c r="DB558" s="673"/>
      <c r="DC558" s="673"/>
      <c r="DD558" s="673"/>
      <c r="DE558" s="673"/>
      <c r="DF558" s="673"/>
      <c r="DG558" s="673"/>
      <c r="DH558" s="673"/>
      <c r="DI558" s="673"/>
      <c r="DJ558" s="673"/>
      <c r="DK558" s="673"/>
    </row>
    <row r="559" spans="1:115" s="57" customFormat="1" ht="46.5" customHeight="1">
      <c r="A559" s="643">
        <v>26</v>
      </c>
      <c r="B559" s="649"/>
      <c r="C559" s="645" t="s">
        <v>951</v>
      </c>
      <c r="D559" s="645" t="s">
        <v>952</v>
      </c>
      <c r="E559" s="645" t="s">
        <v>953</v>
      </c>
      <c r="F559" s="645" t="s">
        <v>954</v>
      </c>
      <c r="G559" s="646" t="s">
        <v>830</v>
      </c>
      <c r="H559" s="647">
        <v>5000</v>
      </c>
      <c r="I559" s="648" t="s">
        <v>186</v>
      </c>
      <c r="J559" s="649"/>
      <c r="K559" s="649"/>
      <c r="L559" s="650">
        <v>42262</v>
      </c>
      <c r="M559" s="651" t="s">
        <v>955</v>
      </c>
      <c r="N559" s="652"/>
      <c r="O559" s="673"/>
      <c r="P559" s="673"/>
      <c r="Q559" s="673"/>
      <c r="R559" s="673"/>
      <c r="S559" s="673"/>
      <c r="T559" s="673"/>
      <c r="U559" s="673"/>
      <c r="V559" s="673"/>
      <c r="W559" s="673"/>
      <c r="X559" s="673"/>
      <c r="Y559" s="673"/>
      <c r="Z559" s="673"/>
      <c r="AA559" s="673"/>
      <c r="AB559" s="673"/>
      <c r="AC559" s="673"/>
      <c r="AD559" s="673"/>
      <c r="AE559" s="673"/>
      <c r="AF559" s="673"/>
      <c r="AG559" s="673"/>
      <c r="AH559" s="673"/>
      <c r="AI559" s="673"/>
      <c r="AJ559" s="673"/>
      <c r="AK559" s="673"/>
      <c r="AL559" s="673"/>
      <c r="AM559" s="673"/>
      <c r="AN559" s="673"/>
      <c r="AO559" s="673"/>
      <c r="AP559" s="673"/>
      <c r="AQ559" s="673"/>
      <c r="AR559" s="673"/>
      <c r="AS559" s="673"/>
      <c r="AT559" s="673"/>
      <c r="AU559" s="673"/>
      <c r="AV559" s="673"/>
      <c r="AW559" s="673"/>
      <c r="AX559" s="673"/>
      <c r="AY559" s="673"/>
      <c r="AZ559" s="673"/>
      <c r="BA559" s="673"/>
      <c r="BB559" s="673"/>
      <c r="BC559" s="673"/>
      <c r="BD559" s="673"/>
      <c r="BE559" s="673"/>
      <c r="BF559" s="673"/>
      <c r="BG559" s="673"/>
      <c r="BH559" s="673"/>
      <c r="BI559" s="673"/>
      <c r="BJ559" s="673"/>
      <c r="BK559" s="673"/>
      <c r="BL559" s="673"/>
      <c r="BM559" s="673"/>
      <c r="BN559" s="673"/>
      <c r="BO559" s="673"/>
      <c r="BP559" s="673"/>
      <c r="BQ559" s="673"/>
      <c r="BR559" s="673"/>
      <c r="BS559" s="673"/>
      <c r="BT559" s="673"/>
      <c r="BU559" s="673"/>
      <c r="BV559" s="673"/>
      <c r="BW559" s="673"/>
      <c r="BX559" s="673"/>
      <c r="BY559" s="673"/>
      <c r="BZ559" s="673"/>
      <c r="CA559" s="673"/>
      <c r="CB559" s="673"/>
      <c r="CC559" s="673"/>
      <c r="CD559" s="673"/>
      <c r="CE559" s="673"/>
      <c r="CF559" s="673"/>
      <c r="CG559" s="673"/>
      <c r="CH559" s="673"/>
      <c r="CI559" s="673"/>
      <c r="CJ559" s="673"/>
      <c r="CK559" s="673"/>
      <c r="CL559" s="673"/>
      <c r="CM559" s="673"/>
      <c r="CN559" s="673"/>
      <c r="CO559" s="673"/>
      <c r="CP559" s="673"/>
      <c r="CQ559" s="673"/>
      <c r="CR559" s="673"/>
      <c r="CS559" s="673"/>
      <c r="CT559" s="673"/>
      <c r="CU559" s="673"/>
      <c r="CV559" s="673"/>
      <c r="CW559" s="673"/>
      <c r="CX559" s="673"/>
      <c r="CY559" s="673"/>
      <c r="CZ559" s="673"/>
      <c r="DA559" s="673"/>
      <c r="DB559" s="673"/>
      <c r="DC559" s="673"/>
      <c r="DD559" s="673"/>
      <c r="DE559" s="673"/>
      <c r="DF559" s="673"/>
      <c r="DG559" s="673"/>
      <c r="DH559" s="673"/>
      <c r="DI559" s="673"/>
      <c r="DJ559" s="673"/>
      <c r="DK559" s="673"/>
    </row>
    <row r="560" spans="1:115" s="44" customFormat="1" ht="46.5" customHeight="1">
      <c r="A560" s="643">
        <v>27</v>
      </c>
      <c r="B560" s="689"/>
      <c r="C560" s="645" t="s">
        <v>997</v>
      </c>
      <c r="D560" s="645" t="s">
        <v>2004</v>
      </c>
      <c r="E560" s="645" t="s">
        <v>2657</v>
      </c>
      <c r="F560" s="645" t="s">
        <v>998</v>
      </c>
      <c r="G560" s="646" t="s">
        <v>2412</v>
      </c>
      <c r="H560" s="690">
        <v>4993</v>
      </c>
      <c r="I560" s="691" t="s">
        <v>3286</v>
      </c>
      <c r="J560" s="691"/>
      <c r="K560" s="692"/>
      <c r="L560" s="650">
        <v>42256</v>
      </c>
      <c r="M560" s="651" t="s">
        <v>999</v>
      </c>
      <c r="N560" s="693"/>
      <c r="O560" s="694"/>
      <c r="P560" s="694"/>
      <c r="Q560" s="694"/>
      <c r="R560" s="694"/>
      <c r="S560" s="694"/>
      <c r="T560" s="694"/>
      <c r="U560" s="694"/>
      <c r="V560" s="694"/>
      <c r="W560" s="694"/>
      <c r="X560" s="694"/>
      <c r="Y560" s="694"/>
      <c r="Z560" s="694"/>
      <c r="AA560" s="694"/>
      <c r="AB560" s="694"/>
      <c r="AC560" s="694"/>
      <c r="AD560" s="694"/>
      <c r="AE560" s="694"/>
      <c r="AF560" s="694"/>
      <c r="AG560" s="694"/>
      <c r="AH560" s="694"/>
      <c r="AI560" s="694"/>
      <c r="AJ560" s="694"/>
      <c r="AK560" s="694"/>
      <c r="AL560" s="694"/>
      <c r="AM560" s="694"/>
      <c r="AN560" s="694"/>
      <c r="AO560" s="694"/>
      <c r="AP560" s="694"/>
      <c r="AQ560" s="694"/>
      <c r="AR560" s="694"/>
      <c r="AS560" s="694"/>
      <c r="AT560" s="694"/>
      <c r="AU560" s="694"/>
      <c r="AV560" s="694"/>
      <c r="AW560" s="694"/>
      <c r="AX560" s="694"/>
      <c r="AY560" s="694"/>
      <c r="AZ560" s="694"/>
      <c r="BA560" s="694"/>
      <c r="BB560" s="694"/>
      <c r="BC560" s="694"/>
      <c r="BD560" s="694"/>
      <c r="BE560" s="694"/>
      <c r="BF560" s="694"/>
      <c r="BG560" s="694"/>
      <c r="BH560" s="694"/>
      <c r="BI560" s="694"/>
      <c r="BJ560" s="694"/>
      <c r="BK560" s="694"/>
      <c r="BL560" s="694"/>
      <c r="BM560" s="694"/>
      <c r="BN560" s="694"/>
      <c r="BO560" s="694"/>
      <c r="BP560" s="694"/>
      <c r="BQ560" s="694"/>
      <c r="BR560" s="694"/>
      <c r="BS560" s="694"/>
      <c r="BT560" s="694"/>
      <c r="BU560" s="694"/>
      <c r="BV560" s="694"/>
      <c r="BW560" s="694"/>
      <c r="BX560" s="694"/>
      <c r="BY560" s="694"/>
      <c r="BZ560" s="694"/>
      <c r="CA560" s="694"/>
      <c r="CB560" s="694"/>
      <c r="CC560" s="694"/>
      <c r="CD560" s="694"/>
      <c r="CE560" s="694"/>
      <c r="CF560" s="694"/>
      <c r="CG560" s="694"/>
      <c r="CH560" s="694"/>
      <c r="CI560" s="694"/>
      <c r="CJ560" s="694"/>
      <c r="CK560" s="694"/>
      <c r="CL560" s="694"/>
      <c r="CM560" s="694"/>
      <c r="CN560" s="694"/>
      <c r="CO560" s="694"/>
      <c r="CP560" s="694"/>
      <c r="CQ560" s="694"/>
      <c r="CR560" s="694"/>
      <c r="CS560" s="694"/>
      <c r="CT560" s="694"/>
      <c r="CU560" s="694"/>
      <c r="CV560" s="694"/>
      <c r="CW560" s="694"/>
      <c r="CX560" s="694"/>
      <c r="CY560" s="694"/>
      <c r="CZ560" s="694"/>
      <c r="DA560" s="694"/>
      <c r="DB560" s="694"/>
      <c r="DC560" s="694"/>
      <c r="DD560" s="694"/>
      <c r="DE560" s="694"/>
      <c r="DF560" s="694"/>
      <c r="DG560" s="694"/>
      <c r="DH560" s="694"/>
      <c r="DI560" s="694"/>
      <c r="DJ560" s="694"/>
      <c r="DK560" s="694"/>
    </row>
    <row r="561" spans="1:115" s="57" customFormat="1" ht="46.5" customHeight="1">
      <c r="A561" s="643">
        <v>28</v>
      </c>
      <c r="B561" s="649"/>
      <c r="C561" s="645" t="s">
        <v>1000</v>
      </c>
      <c r="D561" s="645" t="s">
        <v>1001</v>
      </c>
      <c r="E561" s="645" t="s">
        <v>1002</v>
      </c>
      <c r="F561" s="645" t="s">
        <v>1003</v>
      </c>
      <c r="G561" s="646" t="s">
        <v>2809</v>
      </c>
      <c r="H561" s="647">
        <v>4847</v>
      </c>
      <c r="I561" s="648" t="s">
        <v>186</v>
      </c>
      <c r="J561" s="649"/>
      <c r="K561" s="649"/>
      <c r="L561" s="650">
        <v>42231</v>
      </c>
      <c r="M561" s="651" t="s">
        <v>1004</v>
      </c>
      <c r="N561" s="652"/>
      <c r="O561" s="673"/>
      <c r="P561" s="673"/>
      <c r="Q561" s="673"/>
      <c r="R561" s="673"/>
      <c r="S561" s="673"/>
      <c r="T561" s="673"/>
      <c r="U561" s="673"/>
      <c r="V561" s="673"/>
      <c r="W561" s="673"/>
      <c r="X561" s="673"/>
      <c r="Y561" s="673"/>
      <c r="Z561" s="673"/>
      <c r="AA561" s="673"/>
      <c r="AB561" s="673"/>
      <c r="AC561" s="673"/>
      <c r="AD561" s="673"/>
      <c r="AE561" s="673"/>
      <c r="AF561" s="673"/>
      <c r="AG561" s="673"/>
      <c r="AH561" s="673"/>
      <c r="AI561" s="673"/>
      <c r="AJ561" s="673"/>
      <c r="AK561" s="673"/>
      <c r="AL561" s="673"/>
      <c r="AM561" s="673"/>
      <c r="AN561" s="673"/>
      <c r="AO561" s="673"/>
      <c r="AP561" s="673"/>
      <c r="AQ561" s="673"/>
      <c r="AR561" s="673"/>
      <c r="AS561" s="673"/>
      <c r="AT561" s="673"/>
      <c r="AU561" s="673"/>
      <c r="AV561" s="673"/>
      <c r="AW561" s="673"/>
      <c r="AX561" s="673"/>
      <c r="AY561" s="673"/>
      <c r="AZ561" s="673"/>
      <c r="BA561" s="673"/>
      <c r="BB561" s="673"/>
      <c r="BC561" s="673"/>
      <c r="BD561" s="673"/>
      <c r="BE561" s="673"/>
      <c r="BF561" s="673"/>
      <c r="BG561" s="673"/>
      <c r="BH561" s="673"/>
      <c r="BI561" s="673"/>
      <c r="BJ561" s="673"/>
      <c r="BK561" s="673"/>
      <c r="BL561" s="673"/>
      <c r="BM561" s="673"/>
      <c r="BN561" s="673"/>
      <c r="BO561" s="673"/>
      <c r="BP561" s="673"/>
      <c r="BQ561" s="673"/>
      <c r="BR561" s="673"/>
      <c r="BS561" s="673"/>
      <c r="BT561" s="673"/>
      <c r="BU561" s="673"/>
      <c r="BV561" s="673"/>
      <c r="BW561" s="673"/>
      <c r="BX561" s="673"/>
      <c r="BY561" s="673"/>
      <c r="BZ561" s="673"/>
      <c r="CA561" s="673"/>
      <c r="CB561" s="673"/>
      <c r="CC561" s="673"/>
      <c r="CD561" s="673"/>
      <c r="CE561" s="673"/>
      <c r="CF561" s="673"/>
      <c r="CG561" s="673"/>
      <c r="CH561" s="673"/>
      <c r="CI561" s="673"/>
      <c r="CJ561" s="673"/>
      <c r="CK561" s="673"/>
      <c r="CL561" s="673"/>
      <c r="CM561" s="673"/>
      <c r="CN561" s="673"/>
      <c r="CO561" s="673"/>
      <c r="CP561" s="673"/>
      <c r="CQ561" s="673"/>
      <c r="CR561" s="673"/>
      <c r="CS561" s="673"/>
      <c r="CT561" s="673"/>
      <c r="CU561" s="673"/>
      <c r="CV561" s="673"/>
      <c r="CW561" s="673"/>
      <c r="CX561" s="673"/>
      <c r="CY561" s="673"/>
      <c r="CZ561" s="673"/>
      <c r="DA561" s="673"/>
      <c r="DB561" s="673"/>
      <c r="DC561" s="673"/>
      <c r="DD561" s="673"/>
      <c r="DE561" s="673"/>
      <c r="DF561" s="673"/>
      <c r="DG561" s="673"/>
      <c r="DH561" s="673"/>
      <c r="DI561" s="673"/>
      <c r="DJ561" s="673"/>
      <c r="DK561" s="673"/>
    </row>
    <row r="562" spans="1:115" s="57" customFormat="1" ht="46.5" customHeight="1">
      <c r="A562" s="643">
        <v>29</v>
      </c>
      <c r="B562" s="695"/>
      <c r="C562" s="696" t="s">
        <v>1006</v>
      </c>
      <c r="D562" s="696" t="s">
        <v>1005</v>
      </c>
      <c r="E562" s="696" t="s">
        <v>1007</v>
      </c>
      <c r="F562" s="645" t="s">
        <v>1008</v>
      </c>
      <c r="G562" s="646" t="s">
        <v>1009</v>
      </c>
      <c r="H562" s="697">
        <v>512</v>
      </c>
      <c r="I562" s="698" t="s">
        <v>186</v>
      </c>
      <c r="J562" s="695"/>
      <c r="K562" s="695"/>
      <c r="L562" s="650">
        <v>42262</v>
      </c>
      <c r="M562" s="651" t="s">
        <v>1010</v>
      </c>
      <c r="N562" s="699"/>
      <c r="O562" s="673"/>
      <c r="P562" s="673"/>
      <c r="Q562" s="673"/>
      <c r="R562" s="673"/>
      <c r="S562" s="673"/>
      <c r="T562" s="673"/>
      <c r="U562" s="673"/>
      <c r="V562" s="673"/>
      <c r="W562" s="673"/>
      <c r="X562" s="673"/>
      <c r="Y562" s="673"/>
      <c r="Z562" s="673"/>
      <c r="AA562" s="673"/>
      <c r="AB562" s="673"/>
      <c r="AC562" s="673"/>
      <c r="AD562" s="673"/>
      <c r="AE562" s="673"/>
      <c r="AF562" s="673"/>
      <c r="AG562" s="673"/>
      <c r="AH562" s="673"/>
      <c r="AI562" s="673"/>
      <c r="AJ562" s="673"/>
      <c r="AK562" s="673"/>
      <c r="AL562" s="673"/>
      <c r="AM562" s="673"/>
      <c r="AN562" s="673"/>
      <c r="AO562" s="673"/>
      <c r="AP562" s="673"/>
      <c r="AQ562" s="673"/>
      <c r="AR562" s="673"/>
      <c r="AS562" s="673"/>
      <c r="AT562" s="673"/>
      <c r="AU562" s="673"/>
      <c r="AV562" s="673"/>
      <c r="AW562" s="673"/>
      <c r="AX562" s="673"/>
      <c r="AY562" s="673"/>
      <c r="AZ562" s="673"/>
      <c r="BA562" s="673"/>
      <c r="BB562" s="673"/>
      <c r="BC562" s="673"/>
      <c r="BD562" s="673"/>
      <c r="BE562" s="673"/>
      <c r="BF562" s="673"/>
      <c r="BG562" s="673"/>
      <c r="BH562" s="673"/>
      <c r="BI562" s="673"/>
      <c r="BJ562" s="673"/>
      <c r="BK562" s="673"/>
      <c r="BL562" s="673"/>
      <c r="BM562" s="673"/>
      <c r="BN562" s="673"/>
      <c r="BO562" s="673"/>
      <c r="BP562" s="673"/>
      <c r="BQ562" s="673"/>
      <c r="BR562" s="673"/>
      <c r="BS562" s="673"/>
      <c r="BT562" s="673"/>
      <c r="BU562" s="673"/>
      <c r="BV562" s="673"/>
      <c r="BW562" s="673"/>
      <c r="BX562" s="673"/>
      <c r="BY562" s="673"/>
      <c r="BZ562" s="673"/>
      <c r="CA562" s="673"/>
      <c r="CB562" s="673"/>
      <c r="CC562" s="673"/>
      <c r="CD562" s="673"/>
      <c r="CE562" s="673"/>
      <c r="CF562" s="673"/>
      <c r="CG562" s="673"/>
      <c r="CH562" s="673"/>
      <c r="CI562" s="673"/>
      <c r="CJ562" s="673"/>
      <c r="CK562" s="673"/>
      <c r="CL562" s="673"/>
      <c r="CM562" s="673"/>
      <c r="CN562" s="673"/>
      <c r="CO562" s="673"/>
      <c r="CP562" s="673"/>
      <c r="CQ562" s="673"/>
      <c r="CR562" s="673"/>
      <c r="CS562" s="673"/>
      <c r="CT562" s="673"/>
      <c r="CU562" s="673"/>
      <c r="CV562" s="673"/>
      <c r="CW562" s="673"/>
      <c r="CX562" s="673"/>
      <c r="CY562" s="673"/>
      <c r="CZ562" s="673"/>
      <c r="DA562" s="673"/>
      <c r="DB562" s="673"/>
      <c r="DC562" s="673"/>
      <c r="DD562" s="673"/>
      <c r="DE562" s="673"/>
      <c r="DF562" s="673"/>
      <c r="DG562" s="673"/>
      <c r="DH562" s="673"/>
      <c r="DI562" s="673"/>
      <c r="DJ562" s="673"/>
      <c r="DK562" s="673"/>
    </row>
    <row r="563" spans="1:115" s="57" customFormat="1" ht="46.5" customHeight="1">
      <c r="A563" s="643">
        <v>30</v>
      </c>
      <c r="B563" s="649"/>
      <c r="C563" s="645" t="s">
        <v>1011</v>
      </c>
      <c r="D563" s="645" t="s">
        <v>1012</v>
      </c>
      <c r="E563" s="645" t="s">
        <v>1013</v>
      </c>
      <c r="F563" s="645" t="s">
        <v>1014</v>
      </c>
      <c r="G563" s="646" t="s">
        <v>1015</v>
      </c>
      <c r="H563" s="647">
        <v>3050</v>
      </c>
      <c r="I563" s="648" t="s">
        <v>186</v>
      </c>
      <c r="J563" s="649"/>
      <c r="K563" s="649"/>
      <c r="L563" s="650">
        <v>42262</v>
      </c>
      <c r="M563" s="651" t="s">
        <v>1016</v>
      </c>
      <c r="N563" s="652"/>
      <c r="O563" s="673"/>
      <c r="P563" s="673"/>
      <c r="Q563" s="673"/>
      <c r="R563" s="673"/>
      <c r="S563" s="673"/>
      <c r="T563" s="673"/>
      <c r="U563" s="673"/>
      <c r="V563" s="673"/>
      <c r="W563" s="673"/>
      <c r="X563" s="673"/>
      <c r="Y563" s="673"/>
      <c r="Z563" s="673"/>
      <c r="AA563" s="673"/>
      <c r="AB563" s="673"/>
      <c r="AC563" s="673"/>
      <c r="AD563" s="673"/>
      <c r="AE563" s="673"/>
      <c r="AF563" s="673"/>
      <c r="AG563" s="673"/>
      <c r="AH563" s="673"/>
      <c r="AI563" s="673"/>
      <c r="AJ563" s="673"/>
      <c r="AK563" s="673"/>
      <c r="AL563" s="673"/>
      <c r="AM563" s="673"/>
      <c r="AN563" s="673"/>
      <c r="AO563" s="673"/>
      <c r="AP563" s="673"/>
      <c r="AQ563" s="673"/>
      <c r="AR563" s="673"/>
      <c r="AS563" s="673"/>
      <c r="AT563" s="673"/>
      <c r="AU563" s="673"/>
      <c r="AV563" s="673"/>
      <c r="AW563" s="673"/>
      <c r="AX563" s="673"/>
      <c r="AY563" s="673"/>
      <c r="AZ563" s="673"/>
      <c r="BA563" s="673"/>
      <c r="BB563" s="673"/>
      <c r="BC563" s="673"/>
      <c r="BD563" s="673"/>
      <c r="BE563" s="673"/>
      <c r="BF563" s="673"/>
      <c r="BG563" s="673"/>
      <c r="BH563" s="673"/>
      <c r="BI563" s="673"/>
      <c r="BJ563" s="673"/>
      <c r="BK563" s="673"/>
      <c r="BL563" s="673"/>
      <c r="BM563" s="673"/>
      <c r="BN563" s="673"/>
      <c r="BO563" s="673"/>
      <c r="BP563" s="673"/>
      <c r="BQ563" s="673"/>
      <c r="BR563" s="673"/>
      <c r="BS563" s="673"/>
      <c r="BT563" s="673"/>
      <c r="BU563" s="673"/>
      <c r="BV563" s="673"/>
      <c r="BW563" s="673"/>
      <c r="BX563" s="673"/>
      <c r="BY563" s="673"/>
      <c r="BZ563" s="673"/>
      <c r="CA563" s="673"/>
      <c r="CB563" s="673"/>
      <c r="CC563" s="673"/>
      <c r="CD563" s="673"/>
      <c r="CE563" s="673"/>
      <c r="CF563" s="673"/>
      <c r="CG563" s="673"/>
      <c r="CH563" s="673"/>
      <c r="CI563" s="673"/>
      <c r="CJ563" s="673"/>
      <c r="CK563" s="673"/>
      <c r="CL563" s="673"/>
      <c r="CM563" s="673"/>
      <c r="CN563" s="673"/>
      <c r="CO563" s="673"/>
      <c r="CP563" s="673"/>
      <c r="CQ563" s="673"/>
      <c r="CR563" s="673"/>
      <c r="CS563" s="673"/>
      <c r="CT563" s="673"/>
      <c r="CU563" s="673"/>
      <c r="CV563" s="673"/>
      <c r="CW563" s="673"/>
      <c r="CX563" s="673"/>
      <c r="CY563" s="673"/>
      <c r="CZ563" s="673"/>
      <c r="DA563" s="673"/>
      <c r="DB563" s="673"/>
      <c r="DC563" s="673"/>
      <c r="DD563" s="673"/>
      <c r="DE563" s="673"/>
      <c r="DF563" s="673"/>
      <c r="DG563" s="673"/>
      <c r="DH563" s="673"/>
      <c r="DI563" s="673"/>
      <c r="DJ563" s="673"/>
      <c r="DK563" s="673"/>
    </row>
    <row r="564" spans="1:115" s="57" customFormat="1" ht="46.5" customHeight="1">
      <c r="A564" s="643">
        <v>31</v>
      </c>
      <c r="B564" s="649"/>
      <c r="C564" s="645" t="s">
        <v>1017</v>
      </c>
      <c r="D564" s="645" t="s">
        <v>1018</v>
      </c>
      <c r="E564" s="645" t="s">
        <v>1019</v>
      </c>
      <c r="F564" s="645" t="s">
        <v>1020</v>
      </c>
      <c r="G564" s="646" t="s">
        <v>1021</v>
      </c>
      <c r="H564" s="647">
        <v>632</v>
      </c>
      <c r="I564" s="648" t="s">
        <v>186</v>
      </c>
      <c r="J564" s="649"/>
      <c r="K564" s="649"/>
      <c r="L564" s="650">
        <v>42256</v>
      </c>
      <c r="M564" s="651" t="s">
        <v>1022</v>
      </c>
      <c r="N564" s="652"/>
      <c r="O564" s="673"/>
      <c r="P564" s="673"/>
      <c r="Q564" s="673"/>
      <c r="R564" s="673"/>
      <c r="S564" s="673"/>
      <c r="T564" s="673"/>
      <c r="U564" s="673"/>
      <c r="V564" s="673"/>
      <c r="W564" s="673"/>
      <c r="X564" s="673"/>
      <c r="Y564" s="673"/>
      <c r="Z564" s="673"/>
      <c r="AA564" s="673"/>
      <c r="AB564" s="673"/>
      <c r="AC564" s="673"/>
      <c r="AD564" s="673"/>
      <c r="AE564" s="673"/>
      <c r="AF564" s="673"/>
      <c r="AG564" s="673"/>
      <c r="AH564" s="673"/>
      <c r="AI564" s="673"/>
      <c r="AJ564" s="673"/>
      <c r="AK564" s="673"/>
      <c r="AL564" s="673"/>
      <c r="AM564" s="673"/>
      <c r="AN564" s="673"/>
      <c r="AO564" s="673"/>
      <c r="AP564" s="673"/>
      <c r="AQ564" s="673"/>
      <c r="AR564" s="673"/>
      <c r="AS564" s="673"/>
      <c r="AT564" s="673"/>
      <c r="AU564" s="673"/>
      <c r="AV564" s="673"/>
      <c r="AW564" s="673"/>
      <c r="AX564" s="673"/>
      <c r="AY564" s="673"/>
      <c r="AZ564" s="673"/>
      <c r="BA564" s="673"/>
      <c r="BB564" s="673"/>
      <c r="BC564" s="673"/>
      <c r="BD564" s="673"/>
      <c r="BE564" s="673"/>
      <c r="BF564" s="673"/>
      <c r="BG564" s="673"/>
      <c r="BH564" s="673"/>
      <c r="BI564" s="673"/>
      <c r="BJ564" s="673"/>
      <c r="BK564" s="673"/>
      <c r="BL564" s="673"/>
      <c r="BM564" s="673"/>
      <c r="BN564" s="673"/>
      <c r="BO564" s="673"/>
      <c r="BP564" s="673"/>
      <c r="BQ564" s="673"/>
      <c r="BR564" s="673"/>
      <c r="BS564" s="673"/>
      <c r="BT564" s="673"/>
      <c r="BU564" s="673"/>
      <c r="BV564" s="673"/>
      <c r="BW564" s="673"/>
      <c r="BX564" s="673"/>
      <c r="BY564" s="673"/>
      <c r="BZ564" s="673"/>
      <c r="CA564" s="673"/>
      <c r="CB564" s="673"/>
      <c r="CC564" s="673"/>
      <c r="CD564" s="673"/>
      <c r="CE564" s="673"/>
      <c r="CF564" s="673"/>
      <c r="CG564" s="673"/>
      <c r="CH564" s="673"/>
      <c r="CI564" s="673"/>
      <c r="CJ564" s="673"/>
      <c r="CK564" s="673"/>
      <c r="CL564" s="673"/>
      <c r="CM564" s="673"/>
      <c r="CN564" s="673"/>
      <c r="CO564" s="673"/>
      <c r="CP564" s="673"/>
      <c r="CQ564" s="673"/>
      <c r="CR564" s="673"/>
      <c r="CS564" s="673"/>
      <c r="CT564" s="673"/>
      <c r="CU564" s="673"/>
      <c r="CV564" s="673"/>
      <c r="CW564" s="673"/>
      <c r="CX564" s="673"/>
      <c r="CY564" s="673"/>
      <c r="CZ564" s="673"/>
      <c r="DA564" s="673"/>
      <c r="DB564" s="673"/>
      <c r="DC564" s="673"/>
      <c r="DD564" s="673"/>
      <c r="DE564" s="673"/>
      <c r="DF564" s="673"/>
      <c r="DG564" s="673"/>
      <c r="DH564" s="673"/>
      <c r="DI564" s="673"/>
      <c r="DJ564" s="673"/>
      <c r="DK564" s="673"/>
    </row>
    <row r="565" spans="1:115" s="57" customFormat="1" ht="46.5" customHeight="1">
      <c r="A565" s="643">
        <v>32</v>
      </c>
      <c r="B565" s="649"/>
      <c r="C565" s="645" t="s">
        <v>1017</v>
      </c>
      <c r="D565" s="645" t="s">
        <v>1018</v>
      </c>
      <c r="E565" s="645" t="s">
        <v>1023</v>
      </c>
      <c r="F565" s="645" t="s">
        <v>1024</v>
      </c>
      <c r="G565" s="646" t="s">
        <v>1025</v>
      </c>
      <c r="H565" s="647">
        <v>1500</v>
      </c>
      <c r="I565" s="648" t="s">
        <v>186</v>
      </c>
      <c r="J565" s="649"/>
      <c r="K565" s="649"/>
      <c r="L565" s="650">
        <v>42256</v>
      </c>
      <c r="M565" s="651" t="s">
        <v>1026</v>
      </c>
      <c r="N565" s="652"/>
      <c r="O565" s="673"/>
      <c r="P565" s="673"/>
      <c r="Q565" s="673"/>
      <c r="R565" s="673"/>
      <c r="S565" s="673"/>
      <c r="T565" s="673"/>
      <c r="U565" s="673"/>
      <c r="V565" s="673"/>
      <c r="W565" s="673"/>
      <c r="X565" s="673"/>
      <c r="Y565" s="673"/>
      <c r="Z565" s="673"/>
      <c r="AA565" s="673"/>
      <c r="AB565" s="673"/>
      <c r="AC565" s="673"/>
      <c r="AD565" s="673"/>
      <c r="AE565" s="673"/>
      <c r="AF565" s="673"/>
      <c r="AG565" s="673"/>
      <c r="AH565" s="673"/>
      <c r="AI565" s="673"/>
      <c r="AJ565" s="673"/>
      <c r="AK565" s="673"/>
      <c r="AL565" s="673"/>
      <c r="AM565" s="673"/>
      <c r="AN565" s="673"/>
      <c r="AO565" s="673"/>
      <c r="AP565" s="673"/>
      <c r="AQ565" s="673"/>
      <c r="AR565" s="673"/>
      <c r="AS565" s="673"/>
      <c r="AT565" s="673"/>
      <c r="AU565" s="673"/>
      <c r="AV565" s="673"/>
      <c r="AW565" s="673"/>
      <c r="AX565" s="673"/>
      <c r="AY565" s="673"/>
      <c r="AZ565" s="673"/>
      <c r="BA565" s="673"/>
      <c r="BB565" s="673"/>
      <c r="BC565" s="673"/>
      <c r="BD565" s="673"/>
      <c r="BE565" s="673"/>
      <c r="BF565" s="673"/>
      <c r="BG565" s="673"/>
      <c r="BH565" s="673"/>
      <c r="BI565" s="673"/>
      <c r="BJ565" s="673"/>
      <c r="BK565" s="673"/>
      <c r="BL565" s="673"/>
      <c r="BM565" s="673"/>
      <c r="BN565" s="673"/>
      <c r="BO565" s="673"/>
      <c r="BP565" s="673"/>
      <c r="BQ565" s="673"/>
      <c r="BR565" s="673"/>
      <c r="BS565" s="673"/>
      <c r="BT565" s="673"/>
      <c r="BU565" s="673"/>
      <c r="BV565" s="673"/>
      <c r="BW565" s="673"/>
      <c r="BX565" s="673"/>
      <c r="BY565" s="673"/>
      <c r="BZ565" s="673"/>
      <c r="CA565" s="673"/>
      <c r="CB565" s="673"/>
      <c r="CC565" s="673"/>
      <c r="CD565" s="673"/>
      <c r="CE565" s="673"/>
      <c r="CF565" s="673"/>
      <c r="CG565" s="673"/>
      <c r="CH565" s="673"/>
      <c r="CI565" s="673"/>
      <c r="CJ565" s="673"/>
      <c r="CK565" s="673"/>
      <c r="CL565" s="673"/>
      <c r="CM565" s="673"/>
      <c r="CN565" s="673"/>
      <c r="CO565" s="673"/>
      <c r="CP565" s="673"/>
      <c r="CQ565" s="673"/>
      <c r="CR565" s="673"/>
      <c r="CS565" s="673"/>
      <c r="CT565" s="673"/>
      <c r="CU565" s="673"/>
      <c r="CV565" s="673"/>
      <c r="CW565" s="673"/>
      <c r="CX565" s="673"/>
      <c r="CY565" s="673"/>
      <c r="CZ565" s="673"/>
      <c r="DA565" s="673"/>
      <c r="DB565" s="673"/>
      <c r="DC565" s="673"/>
      <c r="DD565" s="673"/>
      <c r="DE565" s="673"/>
      <c r="DF565" s="673"/>
      <c r="DG565" s="673"/>
      <c r="DH565" s="673"/>
      <c r="DI565" s="673"/>
      <c r="DJ565" s="673"/>
      <c r="DK565" s="673"/>
    </row>
    <row r="566" spans="1:115" s="57" customFormat="1" ht="46.5" customHeight="1">
      <c r="A566" s="643">
        <v>33</v>
      </c>
      <c r="B566" s="649"/>
      <c r="C566" s="645" t="s">
        <v>1027</v>
      </c>
      <c r="D566" s="645" t="s">
        <v>1028</v>
      </c>
      <c r="E566" s="645" t="s">
        <v>1029</v>
      </c>
      <c r="F566" s="645" t="s">
        <v>1030</v>
      </c>
      <c r="G566" s="700" t="s">
        <v>3256</v>
      </c>
      <c r="H566" s="647">
        <v>2200</v>
      </c>
      <c r="I566" s="648" t="s">
        <v>186</v>
      </c>
      <c r="J566" s="649"/>
      <c r="K566" s="649"/>
      <c r="L566" s="650">
        <v>42274</v>
      </c>
      <c r="M566" s="651" t="s">
        <v>1031</v>
      </c>
      <c r="N566" s="652"/>
      <c r="O566" s="673"/>
      <c r="P566" s="673"/>
      <c r="Q566" s="673"/>
      <c r="R566" s="673"/>
      <c r="S566" s="673"/>
      <c r="T566" s="673"/>
      <c r="U566" s="673"/>
      <c r="V566" s="673"/>
      <c r="W566" s="673"/>
      <c r="X566" s="673"/>
      <c r="Y566" s="673"/>
      <c r="Z566" s="673"/>
      <c r="AA566" s="673"/>
      <c r="AB566" s="673"/>
      <c r="AC566" s="673"/>
      <c r="AD566" s="673"/>
      <c r="AE566" s="673"/>
      <c r="AF566" s="673"/>
      <c r="AG566" s="673"/>
      <c r="AH566" s="673"/>
      <c r="AI566" s="673"/>
      <c r="AJ566" s="673"/>
      <c r="AK566" s="673"/>
      <c r="AL566" s="673"/>
      <c r="AM566" s="673"/>
      <c r="AN566" s="673"/>
      <c r="AO566" s="673"/>
      <c r="AP566" s="673"/>
      <c r="AQ566" s="673"/>
      <c r="AR566" s="673"/>
      <c r="AS566" s="673"/>
      <c r="AT566" s="673"/>
      <c r="AU566" s="673"/>
      <c r="AV566" s="673"/>
      <c r="AW566" s="673"/>
      <c r="AX566" s="673"/>
      <c r="AY566" s="673"/>
      <c r="AZ566" s="673"/>
      <c r="BA566" s="673"/>
      <c r="BB566" s="673"/>
      <c r="BC566" s="673"/>
      <c r="BD566" s="673"/>
      <c r="BE566" s="673"/>
      <c r="BF566" s="673"/>
      <c r="BG566" s="673"/>
      <c r="BH566" s="673"/>
      <c r="BI566" s="673"/>
      <c r="BJ566" s="673"/>
      <c r="BK566" s="673"/>
      <c r="BL566" s="673"/>
      <c r="BM566" s="673"/>
      <c r="BN566" s="673"/>
      <c r="BO566" s="673"/>
      <c r="BP566" s="673"/>
      <c r="BQ566" s="673"/>
      <c r="BR566" s="673"/>
      <c r="BS566" s="673"/>
      <c r="BT566" s="673"/>
      <c r="BU566" s="673"/>
      <c r="BV566" s="673"/>
      <c r="BW566" s="673"/>
      <c r="BX566" s="673"/>
      <c r="BY566" s="673"/>
      <c r="BZ566" s="673"/>
      <c r="CA566" s="673"/>
      <c r="CB566" s="673"/>
      <c r="CC566" s="673"/>
      <c r="CD566" s="673"/>
      <c r="CE566" s="673"/>
      <c r="CF566" s="673"/>
      <c r="CG566" s="673"/>
      <c r="CH566" s="673"/>
      <c r="CI566" s="673"/>
      <c r="CJ566" s="673"/>
      <c r="CK566" s="673"/>
      <c r="CL566" s="673"/>
      <c r="CM566" s="673"/>
      <c r="CN566" s="673"/>
      <c r="CO566" s="673"/>
      <c r="CP566" s="673"/>
      <c r="CQ566" s="673"/>
      <c r="CR566" s="673"/>
      <c r="CS566" s="673"/>
      <c r="CT566" s="673"/>
      <c r="CU566" s="673"/>
      <c r="CV566" s="673"/>
      <c r="CW566" s="673"/>
      <c r="CX566" s="673"/>
      <c r="CY566" s="673"/>
      <c r="CZ566" s="673"/>
      <c r="DA566" s="673"/>
      <c r="DB566" s="673"/>
      <c r="DC566" s="673"/>
      <c r="DD566" s="673"/>
      <c r="DE566" s="673"/>
      <c r="DF566" s="673"/>
      <c r="DG566" s="673"/>
      <c r="DH566" s="673"/>
      <c r="DI566" s="673"/>
      <c r="DJ566" s="673"/>
      <c r="DK566" s="673"/>
    </row>
    <row r="567" spans="1:115" s="57" customFormat="1" ht="46.5" customHeight="1">
      <c r="A567" s="643">
        <v>34</v>
      </c>
      <c r="B567" s="649"/>
      <c r="C567" s="645" t="s">
        <v>1017</v>
      </c>
      <c r="D567" s="645" t="s">
        <v>1018</v>
      </c>
      <c r="E567" s="645" t="s">
        <v>1032</v>
      </c>
      <c r="F567" s="645" t="s">
        <v>1033</v>
      </c>
      <c r="G567" s="646" t="s">
        <v>1034</v>
      </c>
      <c r="H567" s="647">
        <v>4500</v>
      </c>
      <c r="I567" s="648" t="s">
        <v>186</v>
      </c>
      <c r="J567" s="649"/>
      <c r="K567" s="649"/>
      <c r="L567" s="650">
        <v>42256</v>
      </c>
      <c r="M567" s="651" t="s">
        <v>1035</v>
      </c>
      <c r="N567" s="652"/>
      <c r="O567" s="673"/>
      <c r="P567" s="673"/>
      <c r="Q567" s="673"/>
      <c r="R567" s="673"/>
      <c r="S567" s="673"/>
      <c r="T567" s="673"/>
      <c r="U567" s="673"/>
      <c r="V567" s="673"/>
      <c r="W567" s="673"/>
      <c r="X567" s="673"/>
      <c r="Y567" s="673"/>
      <c r="Z567" s="673"/>
      <c r="AA567" s="673"/>
      <c r="AB567" s="673"/>
      <c r="AC567" s="673"/>
      <c r="AD567" s="673"/>
      <c r="AE567" s="673"/>
      <c r="AF567" s="673"/>
      <c r="AG567" s="673"/>
      <c r="AH567" s="673"/>
      <c r="AI567" s="673"/>
      <c r="AJ567" s="673"/>
      <c r="AK567" s="673"/>
      <c r="AL567" s="673"/>
      <c r="AM567" s="673"/>
      <c r="AN567" s="673"/>
      <c r="AO567" s="673"/>
      <c r="AP567" s="673"/>
      <c r="AQ567" s="673"/>
      <c r="AR567" s="673"/>
      <c r="AS567" s="673"/>
      <c r="AT567" s="673"/>
      <c r="AU567" s="673"/>
      <c r="AV567" s="673"/>
      <c r="AW567" s="673"/>
      <c r="AX567" s="673"/>
      <c r="AY567" s="673"/>
      <c r="AZ567" s="673"/>
      <c r="BA567" s="673"/>
      <c r="BB567" s="673"/>
      <c r="BC567" s="673"/>
      <c r="BD567" s="673"/>
      <c r="BE567" s="673"/>
      <c r="BF567" s="673"/>
      <c r="BG567" s="673"/>
      <c r="BH567" s="673"/>
      <c r="BI567" s="673"/>
      <c r="BJ567" s="673"/>
      <c r="BK567" s="673"/>
      <c r="BL567" s="673"/>
      <c r="BM567" s="673"/>
      <c r="BN567" s="673"/>
      <c r="BO567" s="673"/>
      <c r="BP567" s="673"/>
      <c r="BQ567" s="673"/>
      <c r="BR567" s="673"/>
      <c r="BS567" s="673"/>
      <c r="BT567" s="673"/>
      <c r="BU567" s="673"/>
      <c r="BV567" s="673"/>
      <c r="BW567" s="673"/>
      <c r="BX567" s="673"/>
      <c r="BY567" s="673"/>
      <c r="BZ567" s="673"/>
      <c r="CA567" s="673"/>
      <c r="CB567" s="673"/>
      <c r="CC567" s="673"/>
      <c r="CD567" s="673"/>
      <c r="CE567" s="673"/>
      <c r="CF567" s="673"/>
      <c r="CG567" s="673"/>
      <c r="CH567" s="673"/>
      <c r="CI567" s="673"/>
      <c r="CJ567" s="673"/>
      <c r="CK567" s="673"/>
      <c r="CL567" s="673"/>
      <c r="CM567" s="673"/>
      <c r="CN567" s="673"/>
      <c r="CO567" s="673"/>
      <c r="CP567" s="673"/>
      <c r="CQ567" s="673"/>
      <c r="CR567" s="673"/>
      <c r="CS567" s="673"/>
      <c r="CT567" s="673"/>
      <c r="CU567" s="673"/>
      <c r="CV567" s="673"/>
      <c r="CW567" s="673"/>
      <c r="CX567" s="673"/>
      <c r="CY567" s="673"/>
      <c r="CZ567" s="673"/>
      <c r="DA567" s="673"/>
      <c r="DB567" s="673"/>
      <c r="DC567" s="673"/>
      <c r="DD567" s="673"/>
      <c r="DE567" s="673"/>
      <c r="DF567" s="673"/>
      <c r="DG567" s="673"/>
      <c r="DH567" s="673"/>
      <c r="DI567" s="673"/>
      <c r="DJ567" s="673"/>
      <c r="DK567" s="673"/>
    </row>
    <row r="568" spans="1:115" s="57" customFormat="1" ht="46.5" customHeight="1">
      <c r="A568" s="643">
        <v>35</v>
      </c>
      <c r="B568" s="649"/>
      <c r="C568" s="645" t="s">
        <v>1017</v>
      </c>
      <c r="D568" s="645" t="s">
        <v>1018</v>
      </c>
      <c r="E568" s="645" t="s">
        <v>1036</v>
      </c>
      <c r="F568" s="645" t="s">
        <v>1037</v>
      </c>
      <c r="G568" s="646" t="s">
        <v>3932</v>
      </c>
      <c r="H568" s="647">
        <v>1000</v>
      </c>
      <c r="I568" s="648" t="s">
        <v>186</v>
      </c>
      <c r="J568" s="649"/>
      <c r="K568" s="649"/>
      <c r="L568" s="650">
        <v>42256</v>
      </c>
      <c r="M568" s="651" t="s">
        <v>1038</v>
      </c>
      <c r="N568" s="652"/>
      <c r="O568" s="673"/>
      <c r="P568" s="673"/>
      <c r="Q568" s="673"/>
      <c r="R568" s="673"/>
      <c r="S568" s="673"/>
      <c r="T568" s="673"/>
      <c r="U568" s="673"/>
      <c r="V568" s="673"/>
      <c r="W568" s="673"/>
      <c r="X568" s="673"/>
      <c r="Y568" s="673"/>
      <c r="Z568" s="673"/>
      <c r="AA568" s="673"/>
      <c r="AB568" s="673"/>
      <c r="AC568" s="673"/>
      <c r="AD568" s="673"/>
      <c r="AE568" s="673"/>
      <c r="AF568" s="673"/>
      <c r="AG568" s="673"/>
      <c r="AH568" s="673"/>
      <c r="AI568" s="673"/>
      <c r="AJ568" s="673"/>
      <c r="AK568" s="673"/>
      <c r="AL568" s="673"/>
      <c r="AM568" s="673"/>
      <c r="AN568" s="673"/>
      <c r="AO568" s="673"/>
      <c r="AP568" s="673"/>
      <c r="AQ568" s="673"/>
      <c r="AR568" s="673"/>
      <c r="AS568" s="673"/>
      <c r="AT568" s="673"/>
      <c r="AU568" s="673"/>
      <c r="AV568" s="673"/>
      <c r="AW568" s="673"/>
      <c r="AX568" s="673"/>
      <c r="AY568" s="673"/>
      <c r="AZ568" s="673"/>
      <c r="BA568" s="673"/>
      <c r="BB568" s="673"/>
      <c r="BC568" s="673"/>
      <c r="BD568" s="673"/>
      <c r="BE568" s="673"/>
      <c r="BF568" s="673"/>
      <c r="BG568" s="673"/>
      <c r="BH568" s="673"/>
      <c r="BI568" s="673"/>
      <c r="BJ568" s="673"/>
      <c r="BK568" s="673"/>
      <c r="BL568" s="673"/>
      <c r="BM568" s="673"/>
      <c r="BN568" s="673"/>
      <c r="BO568" s="673"/>
      <c r="BP568" s="673"/>
      <c r="BQ568" s="673"/>
      <c r="BR568" s="673"/>
      <c r="BS568" s="673"/>
      <c r="BT568" s="673"/>
      <c r="BU568" s="673"/>
      <c r="BV568" s="673"/>
      <c r="BW568" s="673"/>
      <c r="BX568" s="673"/>
      <c r="BY568" s="673"/>
      <c r="BZ568" s="673"/>
      <c r="CA568" s="673"/>
      <c r="CB568" s="673"/>
      <c r="CC568" s="673"/>
      <c r="CD568" s="673"/>
      <c r="CE568" s="673"/>
      <c r="CF568" s="673"/>
      <c r="CG568" s="673"/>
      <c r="CH568" s="673"/>
      <c r="CI568" s="673"/>
      <c r="CJ568" s="673"/>
      <c r="CK568" s="673"/>
      <c r="CL568" s="673"/>
      <c r="CM568" s="673"/>
      <c r="CN568" s="673"/>
      <c r="CO568" s="673"/>
      <c r="CP568" s="673"/>
      <c r="CQ568" s="673"/>
      <c r="CR568" s="673"/>
      <c r="CS568" s="673"/>
      <c r="CT568" s="673"/>
      <c r="CU568" s="673"/>
      <c r="CV568" s="673"/>
      <c r="CW568" s="673"/>
      <c r="CX568" s="673"/>
      <c r="CY568" s="673"/>
      <c r="CZ568" s="673"/>
      <c r="DA568" s="673"/>
      <c r="DB568" s="673"/>
      <c r="DC568" s="673"/>
      <c r="DD568" s="673"/>
      <c r="DE568" s="673"/>
      <c r="DF568" s="673"/>
      <c r="DG568" s="673"/>
      <c r="DH568" s="673"/>
      <c r="DI568" s="673"/>
      <c r="DJ568" s="673"/>
      <c r="DK568" s="673"/>
    </row>
    <row r="569" spans="1:115" s="57" customFormat="1" ht="46.5" customHeight="1">
      <c r="A569" s="643">
        <v>36</v>
      </c>
      <c r="B569" s="649"/>
      <c r="C569" s="645" t="s">
        <v>1017</v>
      </c>
      <c r="D569" s="645" t="s">
        <v>1018</v>
      </c>
      <c r="E569" s="645" t="s">
        <v>1039</v>
      </c>
      <c r="F569" s="645" t="s">
        <v>1040</v>
      </c>
      <c r="G569" s="646" t="s">
        <v>1041</v>
      </c>
      <c r="H569" s="647">
        <v>3881</v>
      </c>
      <c r="I569" s="648" t="s">
        <v>186</v>
      </c>
      <c r="J569" s="649"/>
      <c r="K569" s="649"/>
      <c r="L569" s="650">
        <v>42256</v>
      </c>
      <c r="M569" s="651" t="s">
        <v>1042</v>
      </c>
      <c r="N569" s="652"/>
      <c r="O569" s="673"/>
      <c r="P569" s="673"/>
      <c r="Q569" s="673"/>
      <c r="R569" s="673"/>
      <c r="S569" s="673"/>
      <c r="T569" s="673"/>
      <c r="U569" s="673"/>
      <c r="V569" s="673"/>
      <c r="W569" s="673"/>
      <c r="X569" s="673"/>
      <c r="Y569" s="673"/>
      <c r="Z569" s="673"/>
      <c r="AA569" s="673"/>
      <c r="AB569" s="673"/>
      <c r="AC569" s="673"/>
      <c r="AD569" s="673"/>
      <c r="AE569" s="673"/>
      <c r="AF569" s="673"/>
      <c r="AG569" s="673"/>
      <c r="AH569" s="673"/>
      <c r="AI569" s="673"/>
      <c r="AJ569" s="673"/>
      <c r="AK569" s="673"/>
      <c r="AL569" s="673"/>
      <c r="AM569" s="673"/>
      <c r="AN569" s="673"/>
      <c r="AO569" s="673"/>
      <c r="AP569" s="673"/>
      <c r="AQ569" s="673"/>
      <c r="AR569" s="673"/>
      <c r="AS569" s="673"/>
      <c r="AT569" s="673"/>
      <c r="AU569" s="673"/>
      <c r="AV569" s="673"/>
      <c r="AW569" s="673"/>
      <c r="AX569" s="673"/>
      <c r="AY569" s="673"/>
      <c r="AZ569" s="673"/>
      <c r="BA569" s="673"/>
      <c r="BB569" s="673"/>
      <c r="BC569" s="673"/>
      <c r="BD569" s="673"/>
      <c r="BE569" s="673"/>
      <c r="BF569" s="673"/>
      <c r="BG569" s="673"/>
      <c r="BH569" s="673"/>
      <c r="BI569" s="673"/>
      <c r="BJ569" s="673"/>
      <c r="BK569" s="673"/>
      <c r="BL569" s="673"/>
      <c r="BM569" s="673"/>
      <c r="BN569" s="673"/>
      <c r="BO569" s="673"/>
      <c r="BP569" s="673"/>
      <c r="BQ569" s="673"/>
      <c r="BR569" s="673"/>
      <c r="BS569" s="673"/>
      <c r="BT569" s="673"/>
      <c r="BU569" s="673"/>
      <c r="BV569" s="673"/>
      <c r="BW569" s="673"/>
      <c r="BX569" s="673"/>
      <c r="BY569" s="673"/>
      <c r="BZ569" s="673"/>
      <c r="CA569" s="673"/>
      <c r="CB569" s="673"/>
      <c r="CC569" s="673"/>
      <c r="CD569" s="673"/>
      <c r="CE569" s="673"/>
      <c r="CF569" s="673"/>
      <c r="CG569" s="673"/>
      <c r="CH569" s="673"/>
      <c r="CI569" s="673"/>
      <c r="CJ569" s="673"/>
      <c r="CK569" s="673"/>
      <c r="CL569" s="673"/>
      <c r="CM569" s="673"/>
      <c r="CN569" s="673"/>
      <c r="CO569" s="673"/>
      <c r="CP569" s="673"/>
      <c r="CQ569" s="673"/>
      <c r="CR569" s="673"/>
      <c r="CS569" s="673"/>
      <c r="CT569" s="673"/>
      <c r="CU569" s="673"/>
      <c r="CV569" s="673"/>
      <c r="CW569" s="673"/>
      <c r="CX569" s="673"/>
      <c r="CY569" s="673"/>
      <c r="CZ569" s="673"/>
      <c r="DA569" s="673"/>
      <c r="DB569" s="673"/>
      <c r="DC569" s="673"/>
      <c r="DD569" s="673"/>
      <c r="DE569" s="673"/>
      <c r="DF569" s="673"/>
      <c r="DG569" s="673"/>
      <c r="DH569" s="673"/>
      <c r="DI569" s="673"/>
      <c r="DJ569" s="673"/>
      <c r="DK569" s="673"/>
    </row>
    <row r="570" spans="1:115" s="57" customFormat="1" ht="46.5" customHeight="1">
      <c r="A570" s="643">
        <v>37</v>
      </c>
      <c r="B570" s="649"/>
      <c r="C570" s="645" t="s">
        <v>1017</v>
      </c>
      <c r="D570" s="645" t="s">
        <v>1018</v>
      </c>
      <c r="E570" s="645" t="s">
        <v>1043</v>
      </c>
      <c r="F570" s="645" t="s">
        <v>1044</v>
      </c>
      <c r="G570" s="646" t="s">
        <v>1045</v>
      </c>
      <c r="H570" s="647">
        <v>5400</v>
      </c>
      <c r="I570" s="648" t="s">
        <v>186</v>
      </c>
      <c r="J570" s="649"/>
      <c r="K570" s="649"/>
      <c r="L570" s="650">
        <v>42256</v>
      </c>
      <c r="M570" s="651" t="s">
        <v>1046</v>
      </c>
      <c r="N570" s="652"/>
      <c r="O570" s="673"/>
      <c r="P570" s="673"/>
      <c r="Q570" s="673"/>
      <c r="R570" s="673"/>
      <c r="S570" s="673"/>
      <c r="T570" s="673"/>
      <c r="U570" s="673"/>
      <c r="V570" s="673"/>
      <c r="W570" s="673"/>
      <c r="X570" s="673"/>
      <c r="Y570" s="673"/>
      <c r="Z570" s="673"/>
      <c r="AA570" s="673"/>
      <c r="AB570" s="673"/>
      <c r="AC570" s="673"/>
      <c r="AD570" s="673"/>
      <c r="AE570" s="673"/>
      <c r="AF570" s="673"/>
      <c r="AG570" s="673"/>
      <c r="AH570" s="673"/>
      <c r="AI570" s="673"/>
      <c r="AJ570" s="673"/>
      <c r="AK570" s="673"/>
      <c r="AL570" s="673"/>
      <c r="AM570" s="673"/>
      <c r="AN570" s="673"/>
      <c r="AO570" s="673"/>
      <c r="AP570" s="673"/>
      <c r="AQ570" s="673"/>
      <c r="AR570" s="673"/>
      <c r="AS570" s="673"/>
      <c r="AT570" s="673"/>
      <c r="AU570" s="673"/>
      <c r="AV570" s="673"/>
      <c r="AW570" s="673"/>
      <c r="AX570" s="673"/>
      <c r="AY570" s="673"/>
      <c r="AZ570" s="673"/>
      <c r="BA570" s="673"/>
      <c r="BB570" s="673"/>
      <c r="BC570" s="673"/>
      <c r="BD570" s="673"/>
      <c r="BE570" s="673"/>
      <c r="BF570" s="673"/>
      <c r="BG570" s="673"/>
      <c r="BH570" s="673"/>
      <c r="BI570" s="673"/>
      <c r="BJ570" s="673"/>
      <c r="BK570" s="673"/>
      <c r="BL570" s="673"/>
      <c r="BM570" s="673"/>
      <c r="BN570" s="673"/>
      <c r="BO570" s="673"/>
      <c r="BP570" s="673"/>
      <c r="BQ570" s="673"/>
      <c r="BR570" s="673"/>
      <c r="BS570" s="673"/>
      <c r="BT570" s="673"/>
      <c r="BU570" s="673"/>
      <c r="BV570" s="673"/>
      <c r="BW570" s="673"/>
      <c r="BX570" s="673"/>
      <c r="BY570" s="673"/>
      <c r="BZ570" s="673"/>
      <c r="CA570" s="673"/>
      <c r="CB570" s="673"/>
      <c r="CC570" s="673"/>
      <c r="CD570" s="673"/>
      <c r="CE570" s="673"/>
      <c r="CF570" s="673"/>
      <c r="CG570" s="673"/>
      <c r="CH570" s="673"/>
      <c r="CI570" s="673"/>
      <c r="CJ570" s="673"/>
      <c r="CK570" s="673"/>
      <c r="CL570" s="673"/>
      <c r="CM570" s="673"/>
      <c r="CN570" s="673"/>
      <c r="CO570" s="673"/>
      <c r="CP570" s="673"/>
      <c r="CQ570" s="673"/>
      <c r="CR570" s="673"/>
      <c r="CS570" s="673"/>
      <c r="CT570" s="673"/>
      <c r="CU570" s="673"/>
      <c r="CV570" s="673"/>
      <c r="CW570" s="673"/>
      <c r="CX570" s="673"/>
      <c r="CY570" s="673"/>
      <c r="CZ570" s="673"/>
      <c r="DA570" s="673"/>
      <c r="DB570" s="673"/>
      <c r="DC570" s="673"/>
      <c r="DD570" s="673"/>
      <c r="DE570" s="673"/>
      <c r="DF570" s="673"/>
      <c r="DG570" s="673"/>
      <c r="DH570" s="673"/>
      <c r="DI570" s="673"/>
      <c r="DJ570" s="673"/>
      <c r="DK570" s="673"/>
    </row>
    <row r="571" spans="1:115" s="57" customFormat="1" ht="46.5" customHeight="1">
      <c r="A571" s="643">
        <v>38</v>
      </c>
      <c r="B571" s="649"/>
      <c r="C571" s="645" t="s">
        <v>1017</v>
      </c>
      <c r="D571" s="645" t="s">
        <v>1018</v>
      </c>
      <c r="E571" s="645" t="s">
        <v>1047</v>
      </c>
      <c r="F571" s="645" t="s">
        <v>1048</v>
      </c>
      <c r="G571" s="646" t="s">
        <v>1049</v>
      </c>
      <c r="H571" s="647">
        <v>2744</v>
      </c>
      <c r="I571" s="648" t="s">
        <v>186</v>
      </c>
      <c r="J571" s="649"/>
      <c r="K571" s="649"/>
      <c r="L571" s="650">
        <v>42262</v>
      </c>
      <c r="M571" s="651" t="s">
        <v>1050</v>
      </c>
      <c r="N571" s="652"/>
      <c r="O571" s="673"/>
      <c r="P571" s="673"/>
      <c r="Q571" s="673"/>
      <c r="R571" s="673"/>
      <c r="S571" s="673"/>
      <c r="T571" s="673"/>
      <c r="U571" s="673"/>
      <c r="V571" s="673"/>
      <c r="W571" s="673"/>
      <c r="X571" s="673"/>
      <c r="Y571" s="673"/>
      <c r="Z571" s="673"/>
      <c r="AA571" s="673"/>
      <c r="AB571" s="673"/>
      <c r="AC571" s="673"/>
      <c r="AD571" s="673"/>
      <c r="AE571" s="673"/>
      <c r="AF571" s="673"/>
      <c r="AG571" s="673"/>
      <c r="AH571" s="673"/>
      <c r="AI571" s="673"/>
      <c r="AJ571" s="673"/>
      <c r="AK571" s="673"/>
      <c r="AL571" s="673"/>
      <c r="AM571" s="673"/>
      <c r="AN571" s="673"/>
      <c r="AO571" s="673"/>
      <c r="AP571" s="673"/>
      <c r="AQ571" s="673"/>
      <c r="AR571" s="673"/>
      <c r="AS571" s="673"/>
      <c r="AT571" s="673"/>
      <c r="AU571" s="673"/>
      <c r="AV571" s="673"/>
      <c r="AW571" s="673"/>
      <c r="AX571" s="673"/>
      <c r="AY571" s="673"/>
      <c r="AZ571" s="673"/>
      <c r="BA571" s="673"/>
      <c r="BB571" s="673"/>
      <c r="BC571" s="673"/>
      <c r="BD571" s="673"/>
      <c r="BE571" s="673"/>
      <c r="BF571" s="673"/>
      <c r="BG571" s="673"/>
      <c r="BH571" s="673"/>
      <c r="BI571" s="673"/>
      <c r="BJ571" s="673"/>
      <c r="BK571" s="673"/>
      <c r="BL571" s="673"/>
      <c r="BM571" s="673"/>
      <c r="BN571" s="673"/>
      <c r="BO571" s="673"/>
      <c r="BP571" s="673"/>
      <c r="BQ571" s="673"/>
      <c r="BR571" s="673"/>
      <c r="BS571" s="673"/>
      <c r="BT571" s="673"/>
      <c r="BU571" s="673"/>
      <c r="BV571" s="673"/>
      <c r="BW571" s="673"/>
      <c r="BX571" s="673"/>
      <c r="BY571" s="673"/>
      <c r="BZ571" s="673"/>
      <c r="CA571" s="673"/>
      <c r="CB571" s="673"/>
      <c r="CC571" s="673"/>
      <c r="CD571" s="673"/>
      <c r="CE571" s="673"/>
      <c r="CF571" s="673"/>
      <c r="CG571" s="673"/>
      <c r="CH571" s="673"/>
      <c r="CI571" s="673"/>
      <c r="CJ571" s="673"/>
      <c r="CK571" s="673"/>
      <c r="CL571" s="673"/>
      <c r="CM571" s="673"/>
      <c r="CN571" s="673"/>
      <c r="CO571" s="673"/>
      <c r="CP571" s="673"/>
      <c r="CQ571" s="673"/>
      <c r="CR571" s="673"/>
      <c r="CS571" s="673"/>
      <c r="CT571" s="673"/>
      <c r="CU571" s="673"/>
      <c r="CV571" s="673"/>
      <c r="CW571" s="673"/>
      <c r="CX571" s="673"/>
      <c r="CY571" s="673"/>
      <c r="CZ571" s="673"/>
      <c r="DA571" s="673"/>
      <c r="DB571" s="673"/>
      <c r="DC571" s="673"/>
      <c r="DD571" s="673"/>
      <c r="DE571" s="673"/>
      <c r="DF571" s="673"/>
      <c r="DG571" s="673"/>
      <c r="DH571" s="673"/>
      <c r="DI571" s="673"/>
      <c r="DJ571" s="673"/>
      <c r="DK571" s="673"/>
    </row>
    <row r="572" spans="1:115" s="57" customFormat="1" ht="46.5" customHeight="1">
      <c r="A572" s="643">
        <v>39</v>
      </c>
      <c r="B572" s="649"/>
      <c r="C572" s="645" t="s">
        <v>1051</v>
      </c>
      <c r="D572" s="645" t="s">
        <v>1052</v>
      </c>
      <c r="E572" s="645" t="s">
        <v>1053</v>
      </c>
      <c r="F572" s="645" t="s">
        <v>1054</v>
      </c>
      <c r="G572" s="646" t="s">
        <v>1055</v>
      </c>
      <c r="H572" s="647">
        <v>18040</v>
      </c>
      <c r="I572" s="648" t="s">
        <v>186</v>
      </c>
      <c r="J572" s="649"/>
      <c r="K572" s="649"/>
      <c r="L572" s="650">
        <v>42256</v>
      </c>
      <c r="M572" s="651" t="s">
        <v>1056</v>
      </c>
      <c r="N572" s="652"/>
      <c r="O572" s="673"/>
      <c r="P572" s="673"/>
      <c r="Q572" s="673"/>
      <c r="R572" s="673"/>
      <c r="S572" s="673"/>
      <c r="T572" s="673"/>
      <c r="U572" s="673"/>
      <c r="V572" s="673"/>
      <c r="W572" s="673"/>
      <c r="X572" s="673"/>
      <c r="Y572" s="673"/>
      <c r="Z572" s="673"/>
      <c r="AA572" s="673"/>
      <c r="AB572" s="673"/>
      <c r="AC572" s="673"/>
      <c r="AD572" s="673"/>
      <c r="AE572" s="673"/>
      <c r="AF572" s="673"/>
      <c r="AG572" s="673"/>
      <c r="AH572" s="673"/>
      <c r="AI572" s="673"/>
      <c r="AJ572" s="673"/>
      <c r="AK572" s="673"/>
      <c r="AL572" s="673"/>
      <c r="AM572" s="673"/>
      <c r="AN572" s="673"/>
      <c r="AO572" s="673"/>
      <c r="AP572" s="673"/>
      <c r="AQ572" s="673"/>
      <c r="AR572" s="673"/>
      <c r="AS572" s="673"/>
      <c r="AT572" s="673"/>
      <c r="AU572" s="673"/>
      <c r="AV572" s="673"/>
      <c r="AW572" s="673"/>
      <c r="AX572" s="673"/>
      <c r="AY572" s="673"/>
      <c r="AZ572" s="673"/>
      <c r="BA572" s="673"/>
      <c r="BB572" s="673"/>
      <c r="BC572" s="673"/>
      <c r="BD572" s="673"/>
      <c r="BE572" s="673"/>
      <c r="BF572" s="673"/>
      <c r="BG572" s="673"/>
      <c r="BH572" s="673"/>
      <c r="BI572" s="673"/>
      <c r="BJ572" s="673"/>
      <c r="BK572" s="673"/>
      <c r="BL572" s="673"/>
      <c r="BM572" s="673"/>
      <c r="BN572" s="673"/>
      <c r="BO572" s="673"/>
      <c r="BP572" s="673"/>
      <c r="BQ572" s="673"/>
      <c r="BR572" s="673"/>
      <c r="BS572" s="673"/>
      <c r="BT572" s="673"/>
      <c r="BU572" s="673"/>
      <c r="BV572" s="673"/>
      <c r="BW572" s="673"/>
      <c r="BX572" s="673"/>
      <c r="BY572" s="673"/>
      <c r="BZ572" s="673"/>
      <c r="CA572" s="673"/>
      <c r="CB572" s="673"/>
      <c r="CC572" s="673"/>
      <c r="CD572" s="673"/>
      <c r="CE572" s="673"/>
      <c r="CF572" s="673"/>
      <c r="CG572" s="673"/>
      <c r="CH572" s="673"/>
      <c r="CI572" s="673"/>
      <c r="CJ572" s="673"/>
      <c r="CK572" s="673"/>
      <c r="CL572" s="673"/>
      <c r="CM572" s="673"/>
      <c r="CN572" s="673"/>
      <c r="CO572" s="673"/>
      <c r="CP572" s="673"/>
      <c r="CQ572" s="673"/>
      <c r="CR572" s="673"/>
      <c r="CS572" s="673"/>
      <c r="CT572" s="673"/>
      <c r="CU572" s="673"/>
      <c r="CV572" s="673"/>
      <c r="CW572" s="673"/>
      <c r="CX572" s="673"/>
      <c r="CY572" s="673"/>
      <c r="CZ572" s="673"/>
      <c r="DA572" s="673"/>
      <c r="DB572" s="673"/>
      <c r="DC572" s="673"/>
      <c r="DD572" s="673"/>
      <c r="DE572" s="673"/>
      <c r="DF572" s="673"/>
      <c r="DG572" s="673"/>
      <c r="DH572" s="673"/>
      <c r="DI572" s="673"/>
      <c r="DJ572" s="673"/>
      <c r="DK572" s="673"/>
    </row>
    <row r="573" spans="1:115" s="57" customFormat="1" ht="46.5" customHeight="1">
      <c r="A573" s="643">
        <v>40</v>
      </c>
      <c r="B573" s="649"/>
      <c r="C573" s="645" t="s">
        <v>1057</v>
      </c>
      <c r="D573" s="645" t="s">
        <v>1028</v>
      </c>
      <c r="E573" s="645" t="s">
        <v>1058</v>
      </c>
      <c r="F573" s="645" t="s">
        <v>2106</v>
      </c>
      <c r="G573" s="646" t="s">
        <v>2107</v>
      </c>
      <c r="H573" s="647">
        <v>920</v>
      </c>
      <c r="I573" s="648" t="s">
        <v>186</v>
      </c>
      <c r="J573" s="649"/>
      <c r="K573" s="649"/>
      <c r="L573" s="650">
        <v>42256</v>
      </c>
      <c r="M573" s="651" t="s">
        <v>2108</v>
      </c>
      <c r="N573" s="652"/>
      <c r="O573" s="673"/>
      <c r="P573" s="673"/>
      <c r="Q573" s="673"/>
      <c r="R573" s="673"/>
      <c r="S573" s="673"/>
      <c r="T573" s="673"/>
      <c r="U573" s="673"/>
      <c r="V573" s="673"/>
      <c r="W573" s="673"/>
      <c r="X573" s="673"/>
      <c r="Y573" s="673"/>
      <c r="Z573" s="673"/>
      <c r="AA573" s="673"/>
      <c r="AB573" s="673"/>
      <c r="AC573" s="673"/>
      <c r="AD573" s="673"/>
      <c r="AE573" s="673"/>
      <c r="AF573" s="673"/>
      <c r="AG573" s="673"/>
      <c r="AH573" s="673"/>
      <c r="AI573" s="673"/>
      <c r="AJ573" s="673"/>
      <c r="AK573" s="673"/>
      <c r="AL573" s="673"/>
      <c r="AM573" s="673"/>
      <c r="AN573" s="673"/>
      <c r="AO573" s="673"/>
      <c r="AP573" s="673"/>
      <c r="AQ573" s="673"/>
      <c r="AR573" s="673"/>
      <c r="AS573" s="673"/>
      <c r="AT573" s="673"/>
      <c r="AU573" s="673"/>
      <c r="AV573" s="673"/>
      <c r="AW573" s="673"/>
      <c r="AX573" s="673"/>
      <c r="AY573" s="673"/>
      <c r="AZ573" s="673"/>
      <c r="BA573" s="673"/>
      <c r="BB573" s="673"/>
      <c r="BC573" s="673"/>
      <c r="BD573" s="673"/>
      <c r="BE573" s="673"/>
      <c r="BF573" s="673"/>
      <c r="BG573" s="673"/>
      <c r="BH573" s="673"/>
      <c r="BI573" s="673"/>
      <c r="BJ573" s="673"/>
      <c r="BK573" s="673"/>
      <c r="BL573" s="673"/>
      <c r="BM573" s="673"/>
      <c r="BN573" s="673"/>
      <c r="BO573" s="673"/>
      <c r="BP573" s="673"/>
      <c r="BQ573" s="673"/>
      <c r="BR573" s="673"/>
      <c r="BS573" s="673"/>
      <c r="BT573" s="673"/>
      <c r="BU573" s="673"/>
      <c r="BV573" s="673"/>
      <c r="BW573" s="673"/>
      <c r="BX573" s="673"/>
      <c r="BY573" s="673"/>
      <c r="BZ573" s="673"/>
      <c r="CA573" s="673"/>
      <c r="CB573" s="673"/>
      <c r="CC573" s="673"/>
      <c r="CD573" s="673"/>
      <c r="CE573" s="673"/>
      <c r="CF573" s="673"/>
      <c r="CG573" s="673"/>
      <c r="CH573" s="673"/>
      <c r="CI573" s="673"/>
      <c r="CJ573" s="673"/>
      <c r="CK573" s="673"/>
      <c r="CL573" s="673"/>
      <c r="CM573" s="673"/>
      <c r="CN573" s="673"/>
      <c r="CO573" s="673"/>
      <c r="CP573" s="673"/>
      <c r="CQ573" s="673"/>
      <c r="CR573" s="673"/>
      <c r="CS573" s="673"/>
      <c r="CT573" s="673"/>
      <c r="CU573" s="673"/>
      <c r="CV573" s="673"/>
      <c r="CW573" s="673"/>
      <c r="CX573" s="673"/>
      <c r="CY573" s="673"/>
      <c r="CZ573" s="673"/>
      <c r="DA573" s="673"/>
      <c r="DB573" s="673"/>
      <c r="DC573" s="673"/>
      <c r="DD573" s="673"/>
      <c r="DE573" s="673"/>
      <c r="DF573" s="673"/>
      <c r="DG573" s="673"/>
      <c r="DH573" s="673"/>
      <c r="DI573" s="673"/>
      <c r="DJ573" s="673"/>
      <c r="DK573" s="673"/>
    </row>
    <row r="574" spans="1:115" s="57" customFormat="1" ht="46.5" customHeight="1">
      <c r="A574" s="643">
        <v>41</v>
      </c>
      <c r="B574" s="649"/>
      <c r="C574" s="645" t="s">
        <v>2109</v>
      </c>
      <c r="D574" s="645" t="s">
        <v>2110</v>
      </c>
      <c r="E574" s="645" t="s">
        <v>2111</v>
      </c>
      <c r="F574" s="645" t="s">
        <v>2112</v>
      </c>
      <c r="G574" s="700" t="s">
        <v>2113</v>
      </c>
      <c r="H574" s="647">
        <v>9950</v>
      </c>
      <c r="I574" s="648" t="s">
        <v>186</v>
      </c>
      <c r="J574" s="649"/>
      <c r="K574" s="649"/>
      <c r="L574" s="650">
        <v>42262</v>
      </c>
      <c r="M574" s="651" t="s">
        <v>2114</v>
      </c>
      <c r="N574" s="652"/>
      <c r="O574" s="673"/>
      <c r="P574" s="673"/>
      <c r="Q574" s="673"/>
      <c r="R574" s="673"/>
      <c r="S574" s="673"/>
      <c r="T574" s="673"/>
      <c r="U574" s="673"/>
      <c r="V574" s="673"/>
      <c r="W574" s="673"/>
      <c r="X574" s="673"/>
      <c r="Y574" s="673"/>
      <c r="Z574" s="673"/>
      <c r="AA574" s="673"/>
      <c r="AB574" s="673"/>
      <c r="AC574" s="673"/>
      <c r="AD574" s="673"/>
      <c r="AE574" s="673"/>
      <c r="AF574" s="673"/>
      <c r="AG574" s="673"/>
      <c r="AH574" s="673"/>
      <c r="AI574" s="673"/>
      <c r="AJ574" s="673"/>
      <c r="AK574" s="673"/>
      <c r="AL574" s="673"/>
      <c r="AM574" s="673"/>
      <c r="AN574" s="673"/>
      <c r="AO574" s="673"/>
      <c r="AP574" s="673"/>
      <c r="AQ574" s="673"/>
      <c r="AR574" s="673"/>
      <c r="AS574" s="673"/>
      <c r="AT574" s="673"/>
      <c r="AU574" s="673"/>
      <c r="AV574" s="673"/>
      <c r="AW574" s="673"/>
      <c r="AX574" s="673"/>
      <c r="AY574" s="673"/>
      <c r="AZ574" s="673"/>
      <c r="BA574" s="673"/>
      <c r="BB574" s="673"/>
      <c r="BC574" s="673"/>
      <c r="BD574" s="673"/>
      <c r="BE574" s="673"/>
      <c r="BF574" s="673"/>
      <c r="BG574" s="673"/>
      <c r="BH574" s="673"/>
      <c r="BI574" s="673"/>
      <c r="BJ574" s="673"/>
      <c r="BK574" s="673"/>
      <c r="BL574" s="673"/>
      <c r="BM574" s="673"/>
      <c r="BN574" s="673"/>
      <c r="BO574" s="673"/>
      <c r="BP574" s="673"/>
      <c r="BQ574" s="673"/>
      <c r="BR574" s="673"/>
      <c r="BS574" s="673"/>
      <c r="BT574" s="673"/>
      <c r="BU574" s="673"/>
      <c r="BV574" s="673"/>
      <c r="BW574" s="673"/>
      <c r="BX574" s="673"/>
      <c r="BY574" s="673"/>
      <c r="BZ574" s="673"/>
      <c r="CA574" s="673"/>
      <c r="CB574" s="673"/>
      <c r="CC574" s="673"/>
      <c r="CD574" s="673"/>
      <c r="CE574" s="673"/>
      <c r="CF574" s="673"/>
      <c r="CG574" s="673"/>
      <c r="CH574" s="673"/>
      <c r="CI574" s="673"/>
      <c r="CJ574" s="673"/>
      <c r="CK574" s="673"/>
      <c r="CL574" s="673"/>
      <c r="CM574" s="673"/>
      <c r="CN574" s="673"/>
      <c r="CO574" s="673"/>
      <c r="CP574" s="673"/>
      <c r="CQ574" s="673"/>
      <c r="CR574" s="673"/>
      <c r="CS574" s="673"/>
      <c r="CT574" s="673"/>
      <c r="CU574" s="673"/>
      <c r="CV574" s="673"/>
      <c r="CW574" s="673"/>
      <c r="CX574" s="673"/>
      <c r="CY574" s="673"/>
      <c r="CZ574" s="673"/>
      <c r="DA574" s="673"/>
      <c r="DB574" s="673"/>
      <c r="DC574" s="673"/>
      <c r="DD574" s="673"/>
      <c r="DE574" s="673"/>
      <c r="DF574" s="673"/>
      <c r="DG574" s="673"/>
      <c r="DH574" s="673"/>
      <c r="DI574" s="673"/>
      <c r="DJ574" s="673"/>
      <c r="DK574" s="673"/>
    </row>
    <row r="575" spans="1:115" s="57" customFormat="1" ht="46.5" customHeight="1">
      <c r="A575" s="643">
        <v>42</v>
      </c>
      <c r="B575" s="649"/>
      <c r="C575" s="645" t="s">
        <v>2115</v>
      </c>
      <c r="D575" s="645" t="s">
        <v>2116</v>
      </c>
      <c r="E575" s="645" t="s">
        <v>2117</v>
      </c>
      <c r="F575" s="645" t="s">
        <v>2118</v>
      </c>
      <c r="G575" s="700" t="s">
        <v>3258</v>
      </c>
      <c r="H575" s="647">
        <v>2000</v>
      </c>
      <c r="I575" s="648" t="s">
        <v>186</v>
      </c>
      <c r="J575" s="649"/>
      <c r="K575" s="649"/>
      <c r="L575" s="650">
        <v>42256</v>
      </c>
      <c r="M575" s="651" t="s">
        <v>2119</v>
      </c>
      <c r="N575" s="652"/>
      <c r="O575" s="673"/>
      <c r="P575" s="673"/>
      <c r="Q575" s="673"/>
      <c r="R575" s="673"/>
      <c r="S575" s="673"/>
      <c r="T575" s="673"/>
      <c r="U575" s="673"/>
      <c r="V575" s="673"/>
      <c r="W575" s="673"/>
      <c r="X575" s="673"/>
      <c r="Y575" s="673"/>
      <c r="Z575" s="673"/>
      <c r="AA575" s="673"/>
      <c r="AB575" s="673"/>
      <c r="AC575" s="673"/>
      <c r="AD575" s="673"/>
      <c r="AE575" s="673"/>
      <c r="AF575" s="673"/>
      <c r="AG575" s="673"/>
      <c r="AH575" s="673"/>
      <c r="AI575" s="673"/>
      <c r="AJ575" s="673"/>
      <c r="AK575" s="673"/>
      <c r="AL575" s="673"/>
      <c r="AM575" s="673"/>
      <c r="AN575" s="673"/>
      <c r="AO575" s="673"/>
      <c r="AP575" s="673"/>
      <c r="AQ575" s="673"/>
      <c r="AR575" s="673"/>
      <c r="AS575" s="673"/>
      <c r="AT575" s="673"/>
      <c r="AU575" s="673"/>
      <c r="AV575" s="673"/>
      <c r="AW575" s="673"/>
      <c r="AX575" s="673"/>
      <c r="AY575" s="673"/>
      <c r="AZ575" s="673"/>
      <c r="BA575" s="673"/>
      <c r="BB575" s="673"/>
      <c r="BC575" s="673"/>
      <c r="BD575" s="673"/>
      <c r="BE575" s="673"/>
      <c r="BF575" s="673"/>
      <c r="BG575" s="673"/>
      <c r="BH575" s="673"/>
      <c r="BI575" s="673"/>
      <c r="BJ575" s="673"/>
      <c r="BK575" s="673"/>
      <c r="BL575" s="673"/>
      <c r="BM575" s="673"/>
      <c r="BN575" s="673"/>
      <c r="BO575" s="673"/>
      <c r="BP575" s="673"/>
      <c r="BQ575" s="673"/>
      <c r="BR575" s="673"/>
      <c r="BS575" s="673"/>
      <c r="BT575" s="673"/>
      <c r="BU575" s="673"/>
      <c r="BV575" s="673"/>
      <c r="BW575" s="673"/>
      <c r="BX575" s="673"/>
      <c r="BY575" s="673"/>
      <c r="BZ575" s="673"/>
      <c r="CA575" s="673"/>
      <c r="CB575" s="673"/>
      <c r="CC575" s="673"/>
      <c r="CD575" s="673"/>
      <c r="CE575" s="673"/>
      <c r="CF575" s="673"/>
      <c r="CG575" s="673"/>
      <c r="CH575" s="673"/>
      <c r="CI575" s="673"/>
      <c r="CJ575" s="673"/>
      <c r="CK575" s="673"/>
      <c r="CL575" s="673"/>
      <c r="CM575" s="673"/>
      <c r="CN575" s="673"/>
      <c r="CO575" s="673"/>
      <c r="CP575" s="673"/>
      <c r="CQ575" s="673"/>
      <c r="CR575" s="673"/>
      <c r="CS575" s="673"/>
      <c r="CT575" s="673"/>
      <c r="CU575" s="673"/>
      <c r="CV575" s="673"/>
      <c r="CW575" s="673"/>
      <c r="CX575" s="673"/>
      <c r="CY575" s="673"/>
      <c r="CZ575" s="673"/>
      <c r="DA575" s="673"/>
      <c r="DB575" s="673"/>
      <c r="DC575" s="673"/>
      <c r="DD575" s="673"/>
      <c r="DE575" s="673"/>
      <c r="DF575" s="673"/>
      <c r="DG575" s="673"/>
      <c r="DH575" s="673"/>
      <c r="DI575" s="673"/>
      <c r="DJ575" s="673"/>
      <c r="DK575" s="673"/>
    </row>
    <row r="576" spans="1:115" s="57" customFormat="1" ht="46.5" customHeight="1">
      <c r="A576" s="643">
        <v>43</v>
      </c>
      <c r="B576" s="649"/>
      <c r="C576" s="645" t="s">
        <v>2120</v>
      </c>
      <c r="D576" s="645" t="s">
        <v>2110</v>
      </c>
      <c r="E576" s="645" t="s">
        <v>2121</v>
      </c>
      <c r="F576" s="645" t="s">
        <v>2122</v>
      </c>
      <c r="G576" s="700" t="s">
        <v>2123</v>
      </c>
      <c r="H576" s="647">
        <v>6765</v>
      </c>
      <c r="I576" s="648" t="s">
        <v>186</v>
      </c>
      <c r="J576" s="649"/>
      <c r="K576" s="649"/>
      <c r="L576" s="650">
        <v>42256</v>
      </c>
      <c r="M576" s="651" t="s">
        <v>2124</v>
      </c>
      <c r="N576" s="652"/>
      <c r="O576" s="673"/>
      <c r="P576" s="673"/>
      <c r="Q576" s="673"/>
      <c r="R576" s="673"/>
      <c r="S576" s="673"/>
      <c r="T576" s="673"/>
      <c r="U576" s="673"/>
      <c r="V576" s="673"/>
      <c r="W576" s="673"/>
      <c r="X576" s="673"/>
      <c r="Y576" s="673"/>
      <c r="Z576" s="673"/>
      <c r="AA576" s="673"/>
      <c r="AB576" s="673"/>
      <c r="AC576" s="673"/>
      <c r="AD576" s="673"/>
      <c r="AE576" s="673"/>
      <c r="AF576" s="673"/>
      <c r="AG576" s="673"/>
      <c r="AH576" s="673"/>
      <c r="AI576" s="673"/>
      <c r="AJ576" s="673"/>
      <c r="AK576" s="673"/>
      <c r="AL576" s="673"/>
      <c r="AM576" s="673"/>
      <c r="AN576" s="673"/>
      <c r="AO576" s="673"/>
      <c r="AP576" s="673"/>
      <c r="AQ576" s="673"/>
      <c r="AR576" s="673"/>
      <c r="AS576" s="673"/>
      <c r="AT576" s="673"/>
      <c r="AU576" s="673"/>
      <c r="AV576" s="673"/>
      <c r="AW576" s="673"/>
      <c r="AX576" s="673"/>
      <c r="AY576" s="673"/>
      <c r="AZ576" s="673"/>
      <c r="BA576" s="673"/>
      <c r="BB576" s="673"/>
      <c r="BC576" s="673"/>
      <c r="BD576" s="673"/>
      <c r="BE576" s="673"/>
      <c r="BF576" s="673"/>
      <c r="BG576" s="673"/>
      <c r="BH576" s="673"/>
      <c r="BI576" s="673"/>
      <c r="BJ576" s="673"/>
      <c r="BK576" s="673"/>
      <c r="BL576" s="673"/>
      <c r="BM576" s="673"/>
      <c r="BN576" s="673"/>
      <c r="BO576" s="673"/>
      <c r="BP576" s="673"/>
      <c r="BQ576" s="673"/>
      <c r="BR576" s="673"/>
      <c r="BS576" s="673"/>
      <c r="BT576" s="673"/>
      <c r="BU576" s="673"/>
      <c r="BV576" s="673"/>
      <c r="BW576" s="673"/>
      <c r="BX576" s="673"/>
      <c r="BY576" s="673"/>
      <c r="BZ576" s="673"/>
      <c r="CA576" s="673"/>
      <c r="CB576" s="673"/>
      <c r="CC576" s="673"/>
      <c r="CD576" s="673"/>
      <c r="CE576" s="673"/>
      <c r="CF576" s="673"/>
      <c r="CG576" s="673"/>
      <c r="CH576" s="673"/>
      <c r="CI576" s="673"/>
      <c r="CJ576" s="673"/>
      <c r="CK576" s="673"/>
      <c r="CL576" s="673"/>
      <c r="CM576" s="673"/>
      <c r="CN576" s="673"/>
      <c r="CO576" s="673"/>
      <c r="CP576" s="673"/>
      <c r="CQ576" s="673"/>
      <c r="CR576" s="673"/>
      <c r="CS576" s="673"/>
      <c r="CT576" s="673"/>
      <c r="CU576" s="673"/>
      <c r="CV576" s="673"/>
      <c r="CW576" s="673"/>
      <c r="CX576" s="673"/>
      <c r="CY576" s="673"/>
      <c r="CZ576" s="673"/>
      <c r="DA576" s="673"/>
      <c r="DB576" s="673"/>
      <c r="DC576" s="673"/>
      <c r="DD576" s="673"/>
      <c r="DE576" s="673"/>
      <c r="DF576" s="673"/>
      <c r="DG576" s="673"/>
      <c r="DH576" s="673"/>
      <c r="DI576" s="673"/>
      <c r="DJ576" s="673"/>
      <c r="DK576" s="673"/>
    </row>
    <row r="577" spans="1:115" s="57" customFormat="1" ht="46.5" customHeight="1">
      <c r="A577" s="643">
        <v>44</v>
      </c>
      <c r="B577" s="649"/>
      <c r="C577" s="645" t="s">
        <v>2125</v>
      </c>
      <c r="D577" s="645" t="s">
        <v>2126</v>
      </c>
      <c r="E577" s="645" t="s">
        <v>2127</v>
      </c>
      <c r="F577" s="645" t="s">
        <v>2128</v>
      </c>
      <c r="G577" s="700" t="s">
        <v>2129</v>
      </c>
      <c r="H577" s="647">
        <v>20050</v>
      </c>
      <c r="I577" s="648" t="s">
        <v>186</v>
      </c>
      <c r="J577" s="649"/>
      <c r="K577" s="649"/>
      <c r="L577" s="650">
        <v>42262</v>
      </c>
      <c r="M577" s="651" t="s">
        <v>2130</v>
      </c>
      <c r="N577" s="652"/>
      <c r="O577" s="673"/>
      <c r="P577" s="673"/>
      <c r="Q577" s="673"/>
      <c r="R577" s="673"/>
      <c r="S577" s="673"/>
      <c r="T577" s="673"/>
      <c r="U577" s="673"/>
      <c r="V577" s="673"/>
      <c r="W577" s="673"/>
      <c r="X577" s="673"/>
      <c r="Y577" s="673"/>
      <c r="Z577" s="673"/>
      <c r="AA577" s="673"/>
      <c r="AB577" s="673"/>
      <c r="AC577" s="673"/>
      <c r="AD577" s="673"/>
      <c r="AE577" s="673"/>
      <c r="AF577" s="673"/>
      <c r="AG577" s="673"/>
      <c r="AH577" s="673"/>
      <c r="AI577" s="673"/>
      <c r="AJ577" s="673"/>
      <c r="AK577" s="673"/>
      <c r="AL577" s="673"/>
      <c r="AM577" s="673"/>
      <c r="AN577" s="673"/>
      <c r="AO577" s="673"/>
      <c r="AP577" s="673"/>
      <c r="AQ577" s="673"/>
      <c r="AR577" s="673"/>
      <c r="AS577" s="673"/>
      <c r="AT577" s="673"/>
      <c r="AU577" s="673"/>
      <c r="AV577" s="673"/>
      <c r="AW577" s="673"/>
      <c r="AX577" s="673"/>
      <c r="AY577" s="673"/>
      <c r="AZ577" s="673"/>
      <c r="BA577" s="673"/>
      <c r="BB577" s="673"/>
      <c r="BC577" s="673"/>
      <c r="BD577" s="673"/>
      <c r="BE577" s="673"/>
      <c r="BF577" s="673"/>
      <c r="BG577" s="673"/>
      <c r="BH577" s="673"/>
      <c r="BI577" s="673"/>
      <c r="BJ577" s="673"/>
      <c r="BK577" s="673"/>
      <c r="BL577" s="673"/>
      <c r="BM577" s="673"/>
      <c r="BN577" s="673"/>
      <c r="BO577" s="673"/>
      <c r="BP577" s="673"/>
      <c r="BQ577" s="673"/>
      <c r="BR577" s="673"/>
      <c r="BS577" s="673"/>
      <c r="BT577" s="673"/>
      <c r="BU577" s="673"/>
      <c r="BV577" s="673"/>
      <c r="BW577" s="673"/>
      <c r="BX577" s="673"/>
      <c r="BY577" s="673"/>
      <c r="BZ577" s="673"/>
      <c r="CA577" s="673"/>
      <c r="CB577" s="673"/>
      <c r="CC577" s="673"/>
      <c r="CD577" s="673"/>
      <c r="CE577" s="673"/>
      <c r="CF577" s="673"/>
      <c r="CG577" s="673"/>
      <c r="CH577" s="673"/>
      <c r="CI577" s="673"/>
      <c r="CJ577" s="673"/>
      <c r="CK577" s="673"/>
      <c r="CL577" s="673"/>
      <c r="CM577" s="673"/>
      <c r="CN577" s="673"/>
      <c r="CO577" s="673"/>
      <c r="CP577" s="673"/>
      <c r="CQ577" s="673"/>
      <c r="CR577" s="673"/>
      <c r="CS577" s="673"/>
      <c r="CT577" s="673"/>
      <c r="CU577" s="673"/>
      <c r="CV577" s="673"/>
      <c r="CW577" s="673"/>
      <c r="CX577" s="673"/>
      <c r="CY577" s="673"/>
      <c r="CZ577" s="673"/>
      <c r="DA577" s="673"/>
      <c r="DB577" s="673"/>
      <c r="DC577" s="673"/>
      <c r="DD577" s="673"/>
      <c r="DE577" s="673"/>
      <c r="DF577" s="673"/>
      <c r="DG577" s="673"/>
      <c r="DH577" s="673"/>
      <c r="DI577" s="673"/>
      <c r="DJ577" s="673"/>
      <c r="DK577" s="673"/>
    </row>
    <row r="578" spans="1:115" s="57" customFormat="1" ht="46.5" customHeight="1">
      <c r="A578" s="643">
        <v>45</v>
      </c>
      <c r="B578" s="649"/>
      <c r="C578" s="645" t="s">
        <v>2131</v>
      </c>
      <c r="D578" s="645" t="s">
        <v>2132</v>
      </c>
      <c r="E578" s="645" t="s">
        <v>2133</v>
      </c>
      <c r="F578" s="645" t="s">
        <v>2134</v>
      </c>
      <c r="G578" s="700" t="s">
        <v>2135</v>
      </c>
      <c r="H578" s="647">
        <v>1030</v>
      </c>
      <c r="I578" s="648" t="s">
        <v>186</v>
      </c>
      <c r="J578" s="649"/>
      <c r="K578" s="649"/>
      <c r="L578" s="650">
        <v>42256</v>
      </c>
      <c r="M578" s="651" t="s">
        <v>2136</v>
      </c>
      <c r="N578" s="652"/>
      <c r="O578" s="673"/>
      <c r="P578" s="673"/>
      <c r="Q578" s="673"/>
      <c r="R578" s="673"/>
      <c r="S578" s="673"/>
      <c r="T578" s="673"/>
      <c r="U578" s="673"/>
      <c r="V578" s="673"/>
      <c r="W578" s="673"/>
      <c r="X578" s="673"/>
      <c r="Y578" s="673"/>
      <c r="Z578" s="673"/>
      <c r="AA578" s="673"/>
      <c r="AB578" s="673"/>
      <c r="AC578" s="673"/>
      <c r="AD578" s="673"/>
      <c r="AE578" s="673"/>
      <c r="AF578" s="673"/>
      <c r="AG578" s="673"/>
      <c r="AH578" s="673"/>
      <c r="AI578" s="673"/>
      <c r="AJ578" s="673"/>
      <c r="AK578" s="673"/>
      <c r="AL578" s="673"/>
      <c r="AM578" s="673"/>
      <c r="AN578" s="673"/>
      <c r="AO578" s="673"/>
      <c r="AP578" s="673"/>
      <c r="AQ578" s="673"/>
      <c r="AR578" s="673"/>
      <c r="AS578" s="673"/>
      <c r="AT578" s="673"/>
      <c r="AU578" s="673"/>
      <c r="AV578" s="673"/>
      <c r="AW578" s="673"/>
      <c r="AX578" s="673"/>
      <c r="AY578" s="673"/>
      <c r="AZ578" s="673"/>
      <c r="BA578" s="673"/>
      <c r="BB578" s="673"/>
      <c r="BC578" s="673"/>
      <c r="BD578" s="673"/>
      <c r="BE578" s="673"/>
      <c r="BF578" s="673"/>
      <c r="BG578" s="673"/>
      <c r="BH578" s="673"/>
      <c r="BI578" s="673"/>
      <c r="BJ578" s="673"/>
      <c r="BK578" s="673"/>
      <c r="BL578" s="673"/>
      <c r="BM578" s="673"/>
      <c r="BN578" s="673"/>
      <c r="BO578" s="673"/>
      <c r="BP578" s="673"/>
      <c r="BQ578" s="673"/>
      <c r="BR578" s="673"/>
      <c r="BS578" s="673"/>
      <c r="BT578" s="673"/>
      <c r="BU578" s="673"/>
      <c r="BV578" s="673"/>
      <c r="BW578" s="673"/>
      <c r="BX578" s="673"/>
      <c r="BY578" s="673"/>
      <c r="BZ578" s="673"/>
      <c r="CA578" s="673"/>
      <c r="CB578" s="673"/>
      <c r="CC578" s="673"/>
      <c r="CD578" s="673"/>
      <c r="CE578" s="673"/>
      <c r="CF578" s="673"/>
      <c r="CG578" s="673"/>
      <c r="CH578" s="673"/>
      <c r="CI578" s="673"/>
      <c r="CJ578" s="673"/>
      <c r="CK578" s="673"/>
      <c r="CL578" s="673"/>
      <c r="CM578" s="673"/>
      <c r="CN578" s="673"/>
      <c r="CO578" s="673"/>
      <c r="CP578" s="673"/>
      <c r="CQ578" s="673"/>
      <c r="CR578" s="673"/>
      <c r="CS578" s="673"/>
      <c r="CT578" s="673"/>
      <c r="CU578" s="673"/>
      <c r="CV578" s="673"/>
      <c r="CW578" s="673"/>
      <c r="CX578" s="673"/>
      <c r="CY578" s="673"/>
      <c r="CZ578" s="673"/>
      <c r="DA578" s="673"/>
      <c r="DB578" s="673"/>
      <c r="DC578" s="673"/>
      <c r="DD578" s="673"/>
      <c r="DE578" s="673"/>
      <c r="DF578" s="673"/>
      <c r="DG578" s="673"/>
      <c r="DH578" s="673"/>
      <c r="DI578" s="673"/>
      <c r="DJ578" s="673"/>
      <c r="DK578" s="673"/>
    </row>
    <row r="579" spans="1:115" s="57" customFormat="1" ht="46.5" customHeight="1">
      <c r="A579" s="643">
        <v>46</v>
      </c>
      <c r="B579" s="649"/>
      <c r="C579" s="645" t="s">
        <v>2137</v>
      </c>
      <c r="D579" s="645" t="s">
        <v>996</v>
      </c>
      <c r="E579" s="645" t="s">
        <v>2138</v>
      </c>
      <c r="F579" s="645" t="s">
        <v>2139</v>
      </c>
      <c r="G579" s="700" t="s">
        <v>2140</v>
      </c>
      <c r="H579" s="647">
        <v>502</v>
      </c>
      <c r="I579" s="648" t="s">
        <v>186</v>
      </c>
      <c r="J579" s="649"/>
      <c r="K579" s="649"/>
      <c r="L579" s="650">
        <v>42259</v>
      </c>
      <c r="M579" s="651" t="s">
        <v>2141</v>
      </c>
      <c r="N579" s="652"/>
      <c r="O579" s="673"/>
      <c r="P579" s="673"/>
      <c r="Q579" s="673"/>
      <c r="R579" s="673"/>
      <c r="S579" s="673"/>
      <c r="T579" s="673"/>
      <c r="U579" s="673"/>
      <c r="V579" s="673"/>
      <c r="W579" s="673"/>
      <c r="X579" s="673"/>
      <c r="Y579" s="673"/>
      <c r="Z579" s="673"/>
      <c r="AA579" s="673"/>
      <c r="AB579" s="673"/>
      <c r="AC579" s="673"/>
      <c r="AD579" s="673"/>
      <c r="AE579" s="673"/>
      <c r="AF579" s="673"/>
      <c r="AG579" s="673"/>
      <c r="AH579" s="673"/>
      <c r="AI579" s="673"/>
      <c r="AJ579" s="673"/>
      <c r="AK579" s="673"/>
      <c r="AL579" s="673"/>
      <c r="AM579" s="673"/>
      <c r="AN579" s="673"/>
      <c r="AO579" s="673"/>
      <c r="AP579" s="673"/>
      <c r="AQ579" s="673"/>
      <c r="AR579" s="673"/>
      <c r="AS579" s="673"/>
      <c r="AT579" s="673"/>
      <c r="AU579" s="673"/>
      <c r="AV579" s="673"/>
      <c r="AW579" s="673"/>
      <c r="AX579" s="673"/>
      <c r="AY579" s="673"/>
      <c r="AZ579" s="673"/>
      <c r="BA579" s="673"/>
      <c r="BB579" s="673"/>
      <c r="BC579" s="673"/>
      <c r="BD579" s="673"/>
      <c r="BE579" s="673"/>
      <c r="BF579" s="673"/>
      <c r="BG579" s="673"/>
      <c r="BH579" s="673"/>
      <c r="BI579" s="673"/>
      <c r="BJ579" s="673"/>
      <c r="BK579" s="673"/>
      <c r="BL579" s="673"/>
      <c r="BM579" s="673"/>
      <c r="BN579" s="673"/>
      <c r="BO579" s="673"/>
      <c r="BP579" s="673"/>
      <c r="BQ579" s="673"/>
      <c r="BR579" s="673"/>
      <c r="BS579" s="673"/>
      <c r="BT579" s="673"/>
      <c r="BU579" s="673"/>
      <c r="BV579" s="673"/>
      <c r="BW579" s="673"/>
      <c r="BX579" s="673"/>
      <c r="BY579" s="673"/>
      <c r="BZ579" s="673"/>
      <c r="CA579" s="673"/>
      <c r="CB579" s="673"/>
      <c r="CC579" s="673"/>
      <c r="CD579" s="673"/>
      <c r="CE579" s="673"/>
      <c r="CF579" s="673"/>
      <c r="CG579" s="673"/>
      <c r="CH579" s="673"/>
      <c r="CI579" s="673"/>
      <c r="CJ579" s="673"/>
      <c r="CK579" s="673"/>
      <c r="CL579" s="673"/>
      <c r="CM579" s="673"/>
      <c r="CN579" s="673"/>
      <c r="CO579" s="673"/>
      <c r="CP579" s="673"/>
      <c r="CQ579" s="673"/>
      <c r="CR579" s="673"/>
      <c r="CS579" s="673"/>
      <c r="CT579" s="673"/>
      <c r="CU579" s="673"/>
      <c r="CV579" s="673"/>
      <c r="CW579" s="673"/>
      <c r="CX579" s="673"/>
      <c r="CY579" s="673"/>
      <c r="CZ579" s="673"/>
      <c r="DA579" s="673"/>
      <c r="DB579" s="673"/>
      <c r="DC579" s="673"/>
      <c r="DD579" s="673"/>
      <c r="DE579" s="673"/>
      <c r="DF579" s="673"/>
      <c r="DG579" s="673"/>
      <c r="DH579" s="673"/>
      <c r="DI579" s="673"/>
      <c r="DJ579" s="673"/>
      <c r="DK579" s="673"/>
    </row>
    <row r="580" spans="1:115" s="44" customFormat="1" ht="46.5" customHeight="1">
      <c r="A580" s="643">
        <v>47</v>
      </c>
      <c r="B580" s="701"/>
      <c r="C580" s="702" t="s">
        <v>43</v>
      </c>
      <c r="D580" s="656" t="s">
        <v>2142</v>
      </c>
      <c r="E580" s="677" t="s">
        <v>2143</v>
      </c>
      <c r="F580" s="656" t="s">
        <v>2144</v>
      </c>
      <c r="G580" s="678" t="s">
        <v>2145</v>
      </c>
      <c r="H580" s="657">
        <v>1465</v>
      </c>
      <c r="I580" s="662" t="s">
        <v>186</v>
      </c>
      <c r="J580" s="703"/>
      <c r="K580" s="704"/>
      <c r="L580" s="661">
        <v>42259</v>
      </c>
      <c r="M580" s="662" t="s">
        <v>2146</v>
      </c>
      <c r="N580" s="705"/>
      <c r="O580" s="694"/>
      <c r="P580" s="694"/>
      <c r="Q580" s="694"/>
      <c r="R580" s="694"/>
      <c r="S580" s="694"/>
      <c r="T580" s="694"/>
      <c r="U580" s="694"/>
      <c r="V580" s="694"/>
      <c r="W580" s="694"/>
      <c r="X580" s="694"/>
      <c r="Y580" s="694"/>
      <c r="Z580" s="694"/>
      <c r="AA580" s="694"/>
      <c r="AB580" s="694"/>
      <c r="AC580" s="694"/>
      <c r="AD580" s="694"/>
      <c r="AE580" s="694"/>
      <c r="AF580" s="694"/>
      <c r="AG580" s="694"/>
      <c r="AH580" s="694"/>
      <c r="AI580" s="694"/>
      <c r="AJ580" s="694"/>
      <c r="AK580" s="694"/>
      <c r="AL580" s="694"/>
      <c r="AM580" s="694"/>
      <c r="AN580" s="694"/>
      <c r="AO580" s="694"/>
      <c r="AP580" s="694"/>
      <c r="AQ580" s="694"/>
      <c r="AR580" s="694"/>
      <c r="AS580" s="694"/>
      <c r="AT580" s="694"/>
      <c r="AU580" s="694"/>
      <c r="AV580" s="694"/>
      <c r="AW580" s="694"/>
      <c r="AX580" s="694"/>
      <c r="AY580" s="694"/>
      <c r="AZ580" s="694"/>
      <c r="BA580" s="694"/>
      <c r="BB580" s="694"/>
      <c r="BC580" s="694"/>
      <c r="BD580" s="694"/>
      <c r="BE580" s="694"/>
      <c r="BF580" s="694"/>
      <c r="BG580" s="694"/>
      <c r="BH580" s="694"/>
      <c r="BI580" s="694"/>
      <c r="BJ580" s="694"/>
      <c r="BK580" s="694"/>
      <c r="BL580" s="694"/>
      <c r="BM580" s="694"/>
      <c r="BN580" s="694"/>
      <c r="BO580" s="694"/>
      <c r="BP580" s="694"/>
      <c r="BQ580" s="694"/>
      <c r="BR580" s="694"/>
      <c r="BS580" s="694"/>
      <c r="BT580" s="694"/>
      <c r="BU580" s="694"/>
      <c r="BV580" s="694"/>
      <c r="BW580" s="694"/>
      <c r="BX580" s="694"/>
      <c r="BY580" s="694"/>
      <c r="BZ580" s="694"/>
      <c r="CA580" s="694"/>
      <c r="CB580" s="694"/>
      <c r="CC580" s="694"/>
      <c r="CD580" s="694"/>
      <c r="CE580" s="694"/>
      <c r="CF580" s="694"/>
      <c r="CG580" s="694"/>
      <c r="CH580" s="694"/>
      <c r="CI580" s="694"/>
      <c r="CJ580" s="694"/>
      <c r="CK580" s="694"/>
      <c r="CL580" s="694"/>
      <c r="CM580" s="694"/>
      <c r="CN580" s="694"/>
      <c r="CO580" s="694"/>
      <c r="CP580" s="694"/>
      <c r="CQ580" s="694"/>
      <c r="CR580" s="694"/>
      <c r="CS580" s="694"/>
      <c r="CT580" s="694"/>
      <c r="CU580" s="694"/>
      <c r="CV580" s="694"/>
      <c r="CW580" s="694"/>
      <c r="CX580" s="694"/>
      <c r="CY580" s="694"/>
      <c r="CZ580" s="694"/>
      <c r="DA580" s="694"/>
      <c r="DB580" s="694"/>
      <c r="DC580" s="694"/>
      <c r="DD580" s="694"/>
      <c r="DE580" s="694"/>
      <c r="DF580" s="694"/>
      <c r="DG580" s="694"/>
      <c r="DH580" s="694"/>
      <c r="DI580" s="694"/>
      <c r="DJ580" s="694"/>
      <c r="DK580" s="694"/>
    </row>
    <row r="581" spans="1:115" s="44" customFormat="1" ht="46.5" customHeight="1">
      <c r="A581" s="643">
        <v>48</v>
      </c>
      <c r="B581" s="689"/>
      <c r="C581" s="645" t="s">
        <v>835</v>
      </c>
      <c r="D581" s="645" t="s">
        <v>2147</v>
      </c>
      <c r="E581" s="645" t="s">
        <v>2148</v>
      </c>
      <c r="F581" s="645" t="s">
        <v>2149</v>
      </c>
      <c r="G581" s="700" t="s">
        <v>2150</v>
      </c>
      <c r="H581" s="706">
        <v>800</v>
      </c>
      <c r="I581" s="651" t="s">
        <v>186</v>
      </c>
      <c r="J581" s="691"/>
      <c r="K581" s="692"/>
      <c r="L581" s="650">
        <v>42259</v>
      </c>
      <c r="M581" s="651" t="s">
        <v>2151</v>
      </c>
      <c r="N581" s="693"/>
      <c r="O581" s="694"/>
      <c r="P581" s="694"/>
      <c r="Q581" s="694"/>
      <c r="R581" s="694"/>
      <c r="S581" s="694"/>
      <c r="T581" s="694"/>
      <c r="U581" s="694"/>
      <c r="V581" s="694"/>
      <c r="W581" s="694"/>
      <c r="X581" s="694"/>
      <c r="Y581" s="694"/>
      <c r="Z581" s="694"/>
      <c r="AA581" s="694"/>
      <c r="AB581" s="694"/>
      <c r="AC581" s="694"/>
      <c r="AD581" s="694"/>
      <c r="AE581" s="694"/>
      <c r="AF581" s="694"/>
      <c r="AG581" s="694"/>
      <c r="AH581" s="694"/>
      <c r="AI581" s="694"/>
      <c r="AJ581" s="694"/>
      <c r="AK581" s="694"/>
      <c r="AL581" s="694"/>
      <c r="AM581" s="694"/>
      <c r="AN581" s="694"/>
      <c r="AO581" s="694"/>
      <c r="AP581" s="694"/>
      <c r="AQ581" s="694"/>
      <c r="AR581" s="694"/>
      <c r="AS581" s="694"/>
      <c r="AT581" s="694"/>
      <c r="AU581" s="694"/>
      <c r="AV581" s="694"/>
      <c r="AW581" s="694"/>
      <c r="AX581" s="694"/>
      <c r="AY581" s="694"/>
      <c r="AZ581" s="694"/>
      <c r="BA581" s="694"/>
      <c r="BB581" s="694"/>
      <c r="BC581" s="694"/>
      <c r="BD581" s="694"/>
      <c r="BE581" s="694"/>
      <c r="BF581" s="694"/>
      <c r="BG581" s="694"/>
      <c r="BH581" s="694"/>
      <c r="BI581" s="694"/>
      <c r="BJ581" s="694"/>
      <c r="BK581" s="694"/>
      <c r="BL581" s="694"/>
      <c r="BM581" s="694"/>
      <c r="BN581" s="694"/>
      <c r="BO581" s="694"/>
      <c r="BP581" s="694"/>
      <c r="BQ581" s="694"/>
      <c r="BR581" s="694"/>
      <c r="BS581" s="694"/>
      <c r="BT581" s="694"/>
      <c r="BU581" s="694"/>
      <c r="BV581" s="694"/>
      <c r="BW581" s="694"/>
      <c r="BX581" s="694"/>
      <c r="BY581" s="694"/>
      <c r="BZ581" s="694"/>
      <c r="CA581" s="694"/>
      <c r="CB581" s="694"/>
      <c r="CC581" s="694"/>
      <c r="CD581" s="694"/>
      <c r="CE581" s="694"/>
      <c r="CF581" s="694"/>
      <c r="CG581" s="694"/>
      <c r="CH581" s="694"/>
      <c r="CI581" s="694"/>
      <c r="CJ581" s="694"/>
      <c r="CK581" s="694"/>
      <c r="CL581" s="694"/>
      <c r="CM581" s="694"/>
      <c r="CN581" s="694"/>
      <c r="CO581" s="694"/>
      <c r="CP581" s="694"/>
      <c r="CQ581" s="694"/>
      <c r="CR581" s="694"/>
      <c r="CS581" s="694"/>
      <c r="CT581" s="694"/>
      <c r="CU581" s="694"/>
      <c r="CV581" s="694"/>
      <c r="CW581" s="694"/>
      <c r="CX581" s="694"/>
      <c r="CY581" s="694"/>
      <c r="CZ581" s="694"/>
      <c r="DA581" s="694"/>
      <c r="DB581" s="694"/>
      <c r="DC581" s="694"/>
      <c r="DD581" s="694"/>
      <c r="DE581" s="694"/>
      <c r="DF581" s="694"/>
      <c r="DG581" s="694"/>
      <c r="DH581" s="694"/>
      <c r="DI581" s="694"/>
      <c r="DJ581" s="694"/>
      <c r="DK581" s="694"/>
    </row>
    <row r="582" spans="1:115" s="44" customFormat="1" ht="46.5" customHeight="1">
      <c r="A582" s="643">
        <v>49</v>
      </c>
      <c r="B582" s="689"/>
      <c r="C582" s="645" t="s">
        <v>835</v>
      </c>
      <c r="D582" s="645" t="s">
        <v>2147</v>
      </c>
      <c r="E582" s="645" t="s">
        <v>2152</v>
      </c>
      <c r="F582" s="645" t="s">
        <v>2153</v>
      </c>
      <c r="G582" s="646" t="s">
        <v>2154</v>
      </c>
      <c r="H582" s="706">
        <v>510</v>
      </c>
      <c r="I582" s="651" t="s">
        <v>186</v>
      </c>
      <c r="J582" s="691"/>
      <c r="K582" s="692"/>
      <c r="L582" s="650">
        <v>42259</v>
      </c>
      <c r="M582" s="651" t="s">
        <v>2155</v>
      </c>
      <c r="N582" s="693"/>
      <c r="O582" s="694"/>
      <c r="P582" s="694"/>
      <c r="Q582" s="694"/>
      <c r="R582" s="694"/>
      <c r="S582" s="694"/>
      <c r="T582" s="694"/>
      <c r="U582" s="694"/>
      <c r="V582" s="694"/>
      <c r="W582" s="694"/>
      <c r="X582" s="694"/>
      <c r="Y582" s="694"/>
      <c r="Z582" s="694"/>
      <c r="AA582" s="694"/>
      <c r="AB582" s="694"/>
      <c r="AC582" s="694"/>
      <c r="AD582" s="694"/>
      <c r="AE582" s="694"/>
      <c r="AF582" s="694"/>
      <c r="AG582" s="694"/>
      <c r="AH582" s="694"/>
      <c r="AI582" s="694"/>
      <c r="AJ582" s="694"/>
      <c r="AK582" s="694"/>
      <c r="AL582" s="694"/>
      <c r="AM582" s="694"/>
      <c r="AN582" s="694"/>
      <c r="AO582" s="694"/>
      <c r="AP582" s="694"/>
      <c r="AQ582" s="694"/>
      <c r="AR582" s="694"/>
      <c r="AS582" s="694"/>
      <c r="AT582" s="694"/>
      <c r="AU582" s="694"/>
      <c r="AV582" s="694"/>
      <c r="AW582" s="694"/>
      <c r="AX582" s="694"/>
      <c r="AY582" s="694"/>
      <c r="AZ582" s="694"/>
      <c r="BA582" s="694"/>
      <c r="BB582" s="694"/>
      <c r="BC582" s="694"/>
      <c r="BD582" s="694"/>
      <c r="BE582" s="694"/>
      <c r="BF582" s="694"/>
      <c r="BG582" s="694"/>
      <c r="BH582" s="694"/>
      <c r="BI582" s="694"/>
      <c r="BJ582" s="694"/>
      <c r="BK582" s="694"/>
      <c r="BL582" s="694"/>
      <c r="BM582" s="694"/>
      <c r="BN582" s="694"/>
      <c r="BO582" s="694"/>
      <c r="BP582" s="694"/>
      <c r="BQ582" s="694"/>
      <c r="BR582" s="694"/>
      <c r="BS582" s="694"/>
      <c r="BT582" s="694"/>
      <c r="BU582" s="694"/>
      <c r="BV582" s="694"/>
      <c r="BW582" s="694"/>
      <c r="BX582" s="694"/>
      <c r="BY582" s="694"/>
      <c r="BZ582" s="694"/>
      <c r="CA582" s="694"/>
      <c r="CB582" s="694"/>
      <c r="CC582" s="694"/>
      <c r="CD582" s="694"/>
      <c r="CE582" s="694"/>
      <c r="CF582" s="694"/>
      <c r="CG582" s="694"/>
      <c r="CH582" s="694"/>
      <c r="CI582" s="694"/>
      <c r="CJ582" s="694"/>
      <c r="CK582" s="694"/>
      <c r="CL582" s="694"/>
      <c r="CM582" s="694"/>
      <c r="CN582" s="694"/>
      <c r="CO582" s="694"/>
      <c r="CP582" s="694"/>
      <c r="CQ582" s="694"/>
      <c r="CR582" s="694"/>
      <c r="CS582" s="694"/>
      <c r="CT582" s="694"/>
      <c r="CU582" s="694"/>
      <c r="CV582" s="694"/>
      <c r="CW582" s="694"/>
      <c r="CX582" s="694"/>
      <c r="CY582" s="694"/>
      <c r="CZ582" s="694"/>
      <c r="DA582" s="694"/>
      <c r="DB582" s="694"/>
      <c r="DC582" s="694"/>
      <c r="DD582" s="694"/>
      <c r="DE582" s="694"/>
      <c r="DF582" s="694"/>
      <c r="DG582" s="694"/>
      <c r="DH582" s="694"/>
      <c r="DI582" s="694"/>
      <c r="DJ582" s="694"/>
      <c r="DK582" s="694"/>
    </row>
    <row r="583" spans="1:115" s="57" customFormat="1" ht="46.5" customHeight="1">
      <c r="A583" s="643">
        <v>50</v>
      </c>
      <c r="B583" s="649"/>
      <c r="C583" s="645" t="s">
        <v>2156</v>
      </c>
      <c r="D583" s="645" t="s">
        <v>996</v>
      </c>
      <c r="E583" s="645" t="s">
        <v>1496</v>
      </c>
      <c r="F583" s="645" t="s">
        <v>2157</v>
      </c>
      <c r="G583" s="646" t="s">
        <v>4158</v>
      </c>
      <c r="H583" s="647">
        <v>8831</v>
      </c>
      <c r="I583" s="648" t="s">
        <v>186</v>
      </c>
      <c r="J583" s="649"/>
      <c r="K583" s="649"/>
      <c r="L583" s="650">
        <v>42259</v>
      </c>
      <c r="M583" s="651" t="s">
        <v>2158</v>
      </c>
      <c r="N583" s="652"/>
      <c r="O583" s="673"/>
      <c r="P583" s="673"/>
      <c r="Q583" s="673"/>
      <c r="R583" s="673"/>
      <c r="S583" s="673"/>
      <c r="T583" s="673"/>
      <c r="U583" s="673"/>
      <c r="V583" s="673"/>
      <c r="W583" s="673"/>
      <c r="X583" s="673"/>
      <c r="Y583" s="673"/>
      <c r="Z583" s="673"/>
      <c r="AA583" s="673"/>
      <c r="AB583" s="673"/>
      <c r="AC583" s="673"/>
      <c r="AD583" s="673"/>
      <c r="AE583" s="673"/>
      <c r="AF583" s="673"/>
      <c r="AG583" s="673"/>
      <c r="AH583" s="673"/>
      <c r="AI583" s="673"/>
      <c r="AJ583" s="673"/>
      <c r="AK583" s="673"/>
      <c r="AL583" s="673"/>
      <c r="AM583" s="673"/>
      <c r="AN583" s="673"/>
      <c r="AO583" s="673"/>
      <c r="AP583" s="673"/>
      <c r="AQ583" s="673"/>
      <c r="AR583" s="673"/>
      <c r="AS583" s="673"/>
      <c r="AT583" s="673"/>
      <c r="AU583" s="673"/>
      <c r="AV583" s="673"/>
      <c r="AW583" s="673"/>
      <c r="AX583" s="673"/>
      <c r="AY583" s="673"/>
      <c r="AZ583" s="673"/>
      <c r="BA583" s="673"/>
      <c r="BB583" s="673"/>
      <c r="BC583" s="673"/>
      <c r="BD583" s="673"/>
      <c r="BE583" s="673"/>
      <c r="BF583" s="673"/>
      <c r="BG583" s="673"/>
      <c r="BH583" s="673"/>
      <c r="BI583" s="673"/>
      <c r="BJ583" s="673"/>
      <c r="BK583" s="673"/>
      <c r="BL583" s="673"/>
      <c r="BM583" s="673"/>
      <c r="BN583" s="673"/>
      <c r="BO583" s="673"/>
      <c r="BP583" s="673"/>
      <c r="BQ583" s="673"/>
      <c r="BR583" s="673"/>
      <c r="BS583" s="673"/>
      <c r="BT583" s="673"/>
      <c r="BU583" s="673"/>
      <c r="BV583" s="673"/>
      <c r="BW583" s="673"/>
      <c r="BX583" s="673"/>
      <c r="BY583" s="673"/>
      <c r="BZ583" s="673"/>
      <c r="CA583" s="673"/>
      <c r="CB583" s="673"/>
      <c r="CC583" s="673"/>
      <c r="CD583" s="673"/>
      <c r="CE583" s="673"/>
      <c r="CF583" s="673"/>
      <c r="CG583" s="673"/>
      <c r="CH583" s="673"/>
      <c r="CI583" s="673"/>
      <c r="CJ583" s="673"/>
      <c r="CK583" s="673"/>
      <c r="CL583" s="673"/>
      <c r="CM583" s="673"/>
      <c r="CN583" s="673"/>
      <c r="CO583" s="673"/>
      <c r="CP583" s="673"/>
      <c r="CQ583" s="673"/>
      <c r="CR583" s="673"/>
      <c r="CS583" s="673"/>
      <c r="CT583" s="673"/>
      <c r="CU583" s="673"/>
      <c r="CV583" s="673"/>
      <c r="CW583" s="673"/>
      <c r="CX583" s="673"/>
      <c r="CY583" s="673"/>
      <c r="CZ583" s="673"/>
      <c r="DA583" s="673"/>
      <c r="DB583" s="673"/>
      <c r="DC583" s="673"/>
      <c r="DD583" s="673"/>
      <c r="DE583" s="673"/>
      <c r="DF583" s="673"/>
      <c r="DG583" s="673"/>
      <c r="DH583" s="673"/>
      <c r="DI583" s="673"/>
      <c r="DJ583" s="673"/>
      <c r="DK583" s="673"/>
    </row>
    <row r="584" spans="1:115" s="57" customFormat="1" ht="46.5" customHeight="1">
      <c r="A584" s="643">
        <v>51</v>
      </c>
      <c r="B584" s="649"/>
      <c r="C584" s="707" t="s">
        <v>2456</v>
      </c>
      <c r="D584" s="707" t="s">
        <v>2159</v>
      </c>
      <c r="E584" s="707" t="s">
        <v>1497</v>
      </c>
      <c r="F584" s="708" t="s">
        <v>2160</v>
      </c>
      <c r="G584" s="665" t="s">
        <v>2161</v>
      </c>
      <c r="H584" s="743">
        <v>0</v>
      </c>
      <c r="I584" s="648" t="s">
        <v>186</v>
      </c>
      <c r="J584" s="649"/>
      <c r="K584" s="649"/>
      <c r="L584" s="675">
        <v>42483</v>
      </c>
      <c r="M584" s="676" t="s">
        <v>2162</v>
      </c>
      <c r="N584" s="652"/>
      <c r="O584" s="673"/>
      <c r="P584" s="673"/>
      <c r="Q584" s="673"/>
      <c r="R584" s="673"/>
      <c r="S584" s="673"/>
      <c r="T584" s="673"/>
      <c r="U584" s="673"/>
      <c r="V584" s="673"/>
      <c r="W584" s="673"/>
      <c r="X584" s="673"/>
      <c r="Y584" s="673"/>
      <c r="Z584" s="673"/>
      <c r="AA584" s="673"/>
      <c r="AB584" s="673"/>
      <c r="AC584" s="673"/>
      <c r="AD584" s="673"/>
      <c r="AE584" s="673"/>
      <c r="AF584" s="673"/>
      <c r="AG584" s="673"/>
      <c r="AH584" s="673"/>
      <c r="AI584" s="673"/>
      <c r="AJ584" s="673"/>
      <c r="AK584" s="673"/>
      <c r="AL584" s="673"/>
      <c r="AM584" s="673"/>
      <c r="AN584" s="673"/>
      <c r="AO584" s="673"/>
      <c r="AP584" s="673"/>
      <c r="AQ584" s="673"/>
      <c r="AR584" s="673"/>
      <c r="AS584" s="673"/>
      <c r="AT584" s="673"/>
      <c r="AU584" s="673"/>
      <c r="AV584" s="673"/>
      <c r="AW584" s="673"/>
      <c r="AX584" s="673"/>
      <c r="AY584" s="673"/>
      <c r="AZ584" s="673"/>
      <c r="BA584" s="673"/>
      <c r="BB584" s="673"/>
      <c r="BC584" s="673"/>
      <c r="BD584" s="673"/>
      <c r="BE584" s="673"/>
      <c r="BF584" s="673"/>
      <c r="BG584" s="673"/>
      <c r="BH584" s="673"/>
      <c r="BI584" s="673"/>
      <c r="BJ584" s="673"/>
      <c r="BK584" s="673"/>
      <c r="BL584" s="673"/>
      <c r="BM584" s="673"/>
      <c r="BN584" s="673"/>
      <c r="BO584" s="673"/>
      <c r="BP584" s="673"/>
      <c r="BQ584" s="673"/>
      <c r="BR584" s="673"/>
      <c r="BS584" s="673"/>
      <c r="BT584" s="673"/>
      <c r="BU584" s="673"/>
      <c r="BV584" s="673"/>
      <c r="BW584" s="673"/>
      <c r="BX584" s="673"/>
      <c r="BY584" s="673"/>
      <c r="BZ584" s="673"/>
      <c r="CA584" s="673"/>
      <c r="CB584" s="673"/>
      <c r="CC584" s="673"/>
      <c r="CD584" s="673"/>
      <c r="CE584" s="673"/>
      <c r="CF584" s="673"/>
      <c r="CG584" s="673"/>
      <c r="CH584" s="673"/>
      <c r="CI584" s="673"/>
      <c r="CJ584" s="673"/>
      <c r="CK584" s="673"/>
      <c r="CL584" s="673"/>
      <c r="CM584" s="673"/>
      <c r="CN584" s="673"/>
      <c r="CO584" s="673"/>
      <c r="CP584" s="673"/>
      <c r="CQ584" s="673"/>
      <c r="CR584" s="673"/>
      <c r="CS584" s="673"/>
      <c r="CT584" s="673"/>
      <c r="CU584" s="673"/>
      <c r="CV584" s="673"/>
      <c r="CW584" s="673"/>
      <c r="CX584" s="673"/>
      <c r="CY584" s="673"/>
      <c r="CZ584" s="673"/>
      <c r="DA584" s="673"/>
      <c r="DB584" s="673"/>
      <c r="DC584" s="673"/>
      <c r="DD584" s="673"/>
      <c r="DE584" s="673"/>
      <c r="DF584" s="673"/>
      <c r="DG584" s="673"/>
      <c r="DH584" s="673"/>
      <c r="DI584" s="673"/>
      <c r="DJ584" s="673"/>
      <c r="DK584" s="673"/>
    </row>
    <row r="585" spans="1:115" s="44" customFormat="1" ht="46.5" customHeight="1">
      <c r="A585" s="643">
        <v>52</v>
      </c>
      <c r="B585" s="689"/>
      <c r="C585" s="645" t="s">
        <v>2164</v>
      </c>
      <c r="D585" s="645" t="s">
        <v>2165</v>
      </c>
      <c r="E585" s="645" t="s">
        <v>2166</v>
      </c>
      <c r="F585" s="645" t="s">
        <v>2167</v>
      </c>
      <c r="G585" s="646" t="s">
        <v>2361</v>
      </c>
      <c r="H585" s="690">
        <v>9500</v>
      </c>
      <c r="I585" s="691" t="s">
        <v>186</v>
      </c>
      <c r="J585" s="691"/>
      <c r="K585" s="692"/>
      <c r="L585" s="650">
        <v>42259</v>
      </c>
      <c r="M585" s="651" t="s">
        <v>2362</v>
      </c>
      <c r="N585" s="693"/>
      <c r="O585" s="694"/>
      <c r="P585" s="694"/>
      <c r="Q585" s="694"/>
      <c r="R585" s="694"/>
      <c r="S585" s="694"/>
      <c r="T585" s="694"/>
      <c r="U585" s="694"/>
      <c r="V585" s="694"/>
      <c r="W585" s="694"/>
      <c r="X585" s="694"/>
      <c r="Y585" s="694"/>
      <c r="Z585" s="694"/>
      <c r="AA585" s="694"/>
      <c r="AB585" s="694"/>
      <c r="AC585" s="694"/>
      <c r="AD585" s="694"/>
      <c r="AE585" s="694"/>
      <c r="AF585" s="694"/>
      <c r="AG585" s="694"/>
      <c r="AH585" s="694"/>
      <c r="AI585" s="694"/>
      <c r="AJ585" s="694"/>
      <c r="AK585" s="694"/>
      <c r="AL585" s="694"/>
      <c r="AM585" s="694"/>
      <c r="AN585" s="694"/>
      <c r="AO585" s="694"/>
      <c r="AP585" s="694"/>
      <c r="AQ585" s="694"/>
      <c r="AR585" s="694"/>
      <c r="AS585" s="694"/>
      <c r="AT585" s="694"/>
      <c r="AU585" s="694"/>
      <c r="AV585" s="694"/>
      <c r="AW585" s="694"/>
      <c r="AX585" s="694"/>
      <c r="AY585" s="694"/>
      <c r="AZ585" s="694"/>
      <c r="BA585" s="694"/>
      <c r="BB585" s="694"/>
      <c r="BC585" s="694"/>
      <c r="BD585" s="694"/>
      <c r="BE585" s="694"/>
      <c r="BF585" s="694"/>
      <c r="BG585" s="694"/>
      <c r="BH585" s="694"/>
      <c r="BI585" s="694"/>
      <c r="BJ585" s="694"/>
      <c r="BK585" s="694"/>
      <c r="BL585" s="694"/>
      <c r="BM585" s="694"/>
      <c r="BN585" s="694"/>
      <c r="BO585" s="694"/>
      <c r="BP585" s="694"/>
      <c r="BQ585" s="694"/>
      <c r="BR585" s="694"/>
      <c r="BS585" s="694"/>
      <c r="BT585" s="694"/>
      <c r="BU585" s="694"/>
      <c r="BV585" s="694"/>
      <c r="BW585" s="694"/>
      <c r="BX585" s="694"/>
      <c r="BY585" s="694"/>
      <c r="BZ585" s="694"/>
      <c r="CA585" s="694"/>
      <c r="CB585" s="694"/>
      <c r="CC585" s="694"/>
      <c r="CD585" s="694"/>
      <c r="CE585" s="694"/>
      <c r="CF585" s="694"/>
      <c r="CG585" s="694"/>
      <c r="CH585" s="694"/>
      <c r="CI585" s="694"/>
      <c r="CJ585" s="694"/>
      <c r="CK585" s="694"/>
      <c r="CL585" s="694"/>
      <c r="CM585" s="694"/>
      <c r="CN585" s="694"/>
      <c r="CO585" s="694"/>
      <c r="CP585" s="694"/>
      <c r="CQ585" s="694"/>
      <c r="CR585" s="694"/>
      <c r="CS585" s="694"/>
      <c r="CT585" s="694"/>
      <c r="CU585" s="694"/>
      <c r="CV585" s="694"/>
      <c r="CW585" s="694"/>
      <c r="CX585" s="694"/>
      <c r="CY585" s="694"/>
      <c r="CZ585" s="694"/>
      <c r="DA585" s="694"/>
      <c r="DB585" s="694"/>
      <c r="DC585" s="694"/>
      <c r="DD585" s="694"/>
      <c r="DE585" s="694"/>
      <c r="DF585" s="694"/>
      <c r="DG585" s="694"/>
      <c r="DH585" s="694"/>
      <c r="DI585" s="694"/>
      <c r="DJ585" s="694"/>
      <c r="DK585" s="694"/>
    </row>
    <row r="586" spans="1:115" s="57" customFormat="1" ht="46.5" customHeight="1">
      <c r="A586" s="643">
        <v>53</v>
      </c>
      <c r="B586" s="649"/>
      <c r="C586" s="645" t="s">
        <v>2168</v>
      </c>
      <c r="D586" s="645" t="s">
        <v>2169</v>
      </c>
      <c r="E586" s="645" t="s">
        <v>2170</v>
      </c>
      <c r="F586" s="645" t="s">
        <v>2171</v>
      </c>
      <c r="G586" s="700" t="s">
        <v>3278</v>
      </c>
      <c r="H586" s="647">
        <v>3200</v>
      </c>
      <c r="I586" s="648" t="s">
        <v>186</v>
      </c>
      <c r="J586" s="649"/>
      <c r="K586" s="649"/>
      <c r="L586" s="650">
        <v>42262</v>
      </c>
      <c r="M586" s="651" t="s">
        <v>2172</v>
      </c>
      <c r="N586" s="652"/>
      <c r="O586" s="673"/>
      <c r="P586" s="673"/>
      <c r="Q586" s="673"/>
      <c r="R586" s="673"/>
      <c r="S586" s="673"/>
      <c r="T586" s="673"/>
      <c r="U586" s="673"/>
      <c r="V586" s="673"/>
      <c r="W586" s="673"/>
      <c r="X586" s="673"/>
      <c r="Y586" s="673"/>
      <c r="Z586" s="673"/>
      <c r="AA586" s="673"/>
      <c r="AB586" s="673"/>
      <c r="AC586" s="673"/>
      <c r="AD586" s="673"/>
      <c r="AE586" s="673"/>
      <c r="AF586" s="673"/>
      <c r="AG586" s="673"/>
      <c r="AH586" s="673"/>
      <c r="AI586" s="673"/>
      <c r="AJ586" s="673"/>
      <c r="AK586" s="673"/>
      <c r="AL586" s="673"/>
      <c r="AM586" s="673"/>
      <c r="AN586" s="673"/>
      <c r="AO586" s="673"/>
      <c r="AP586" s="673"/>
      <c r="AQ586" s="673"/>
      <c r="AR586" s="673"/>
      <c r="AS586" s="673"/>
      <c r="AT586" s="673"/>
      <c r="AU586" s="673"/>
      <c r="AV586" s="673"/>
      <c r="AW586" s="673"/>
      <c r="AX586" s="673"/>
      <c r="AY586" s="673"/>
      <c r="AZ586" s="673"/>
      <c r="BA586" s="673"/>
      <c r="BB586" s="673"/>
      <c r="BC586" s="673"/>
      <c r="BD586" s="673"/>
      <c r="BE586" s="673"/>
      <c r="BF586" s="673"/>
      <c r="BG586" s="673"/>
      <c r="BH586" s="673"/>
      <c r="BI586" s="673"/>
      <c r="BJ586" s="673"/>
      <c r="BK586" s="673"/>
      <c r="BL586" s="673"/>
      <c r="BM586" s="673"/>
      <c r="BN586" s="673"/>
      <c r="BO586" s="673"/>
      <c r="BP586" s="673"/>
      <c r="BQ586" s="673"/>
      <c r="BR586" s="673"/>
      <c r="BS586" s="673"/>
      <c r="BT586" s="673"/>
      <c r="BU586" s="673"/>
      <c r="BV586" s="673"/>
      <c r="BW586" s="673"/>
      <c r="BX586" s="673"/>
      <c r="BY586" s="673"/>
      <c r="BZ586" s="673"/>
      <c r="CA586" s="673"/>
      <c r="CB586" s="673"/>
      <c r="CC586" s="673"/>
      <c r="CD586" s="673"/>
      <c r="CE586" s="673"/>
      <c r="CF586" s="673"/>
      <c r="CG586" s="673"/>
      <c r="CH586" s="673"/>
      <c r="CI586" s="673"/>
      <c r="CJ586" s="673"/>
      <c r="CK586" s="673"/>
      <c r="CL586" s="673"/>
      <c r="CM586" s="673"/>
      <c r="CN586" s="673"/>
      <c r="CO586" s="673"/>
      <c r="CP586" s="673"/>
      <c r="CQ586" s="673"/>
      <c r="CR586" s="673"/>
      <c r="CS586" s="673"/>
      <c r="CT586" s="673"/>
      <c r="CU586" s="673"/>
      <c r="CV586" s="673"/>
      <c r="CW586" s="673"/>
      <c r="CX586" s="673"/>
      <c r="CY586" s="673"/>
      <c r="CZ586" s="673"/>
      <c r="DA586" s="673"/>
      <c r="DB586" s="673"/>
      <c r="DC586" s="673"/>
      <c r="DD586" s="673"/>
      <c r="DE586" s="673"/>
      <c r="DF586" s="673"/>
      <c r="DG586" s="673"/>
      <c r="DH586" s="673"/>
      <c r="DI586" s="673"/>
      <c r="DJ586" s="673"/>
      <c r="DK586" s="673"/>
    </row>
    <row r="587" spans="1:115" s="57" customFormat="1" ht="46.5" customHeight="1">
      <c r="A587" s="643">
        <v>54</v>
      </c>
      <c r="B587" s="649"/>
      <c r="C587" s="645" t="s">
        <v>1080</v>
      </c>
      <c r="D587" s="645" t="s">
        <v>2169</v>
      </c>
      <c r="E587" s="645" t="s">
        <v>1498</v>
      </c>
      <c r="F587" s="645" t="s">
        <v>1081</v>
      </c>
      <c r="G587" s="700" t="s">
        <v>1082</v>
      </c>
      <c r="H587" s="647">
        <v>5760</v>
      </c>
      <c r="I587" s="648" t="s">
        <v>186</v>
      </c>
      <c r="J587" s="649"/>
      <c r="K587" s="649"/>
      <c r="L587" s="650">
        <v>42262</v>
      </c>
      <c r="M587" s="651" t="s">
        <v>1083</v>
      </c>
      <c r="N587" s="652"/>
      <c r="O587" s="673"/>
      <c r="P587" s="673"/>
      <c r="Q587" s="673"/>
      <c r="R587" s="673"/>
      <c r="S587" s="673"/>
      <c r="T587" s="673"/>
      <c r="U587" s="673"/>
      <c r="V587" s="673"/>
      <c r="W587" s="673"/>
      <c r="X587" s="673"/>
      <c r="Y587" s="673"/>
      <c r="Z587" s="673"/>
      <c r="AA587" s="673"/>
      <c r="AB587" s="673"/>
      <c r="AC587" s="673"/>
      <c r="AD587" s="673"/>
      <c r="AE587" s="673"/>
      <c r="AF587" s="673"/>
      <c r="AG587" s="673"/>
      <c r="AH587" s="673"/>
      <c r="AI587" s="673"/>
      <c r="AJ587" s="673"/>
      <c r="AK587" s="673"/>
      <c r="AL587" s="673"/>
      <c r="AM587" s="673"/>
      <c r="AN587" s="673"/>
      <c r="AO587" s="673"/>
      <c r="AP587" s="673"/>
      <c r="AQ587" s="673"/>
      <c r="AR587" s="673"/>
      <c r="AS587" s="673"/>
      <c r="AT587" s="673"/>
      <c r="AU587" s="673"/>
      <c r="AV587" s="673"/>
      <c r="AW587" s="673"/>
      <c r="AX587" s="673"/>
      <c r="AY587" s="673"/>
      <c r="AZ587" s="673"/>
      <c r="BA587" s="673"/>
      <c r="BB587" s="673"/>
      <c r="BC587" s="673"/>
      <c r="BD587" s="673"/>
      <c r="BE587" s="673"/>
      <c r="BF587" s="673"/>
      <c r="BG587" s="673"/>
      <c r="BH587" s="673"/>
      <c r="BI587" s="673"/>
      <c r="BJ587" s="673"/>
      <c r="BK587" s="673"/>
      <c r="BL587" s="673"/>
      <c r="BM587" s="673"/>
      <c r="BN587" s="673"/>
      <c r="BO587" s="673"/>
      <c r="BP587" s="673"/>
      <c r="BQ587" s="673"/>
      <c r="BR587" s="673"/>
      <c r="BS587" s="673"/>
      <c r="BT587" s="673"/>
      <c r="BU587" s="673"/>
      <c r="BV587" s="673"/>
      <c r="BW587" s="673"/>
      <c r="BX587" s="673"/>
      <c r="BY587" s="673"/>
      <c r="BZ587" s="673"/>
      <c r="CA587" s="673"/>
      <c r="CB587" s="673"/>
      <c r="CC587" s="673"/>
      <c r="CD587" s="673"/>
      <c r="CE587" s="673"/>
      <c r="CF587" s="673"/>
      <c r="CG587" s="673"/>
      <c r="CH587" s="673"/>
      <c r="CI587" s="673"/>
      <c r="CJ587" s="673"/>
      <c r="CK587" s="673"/>
      <c r="CL587" s="673"/>
      <c r="CM587" s="673"/>
      <c r="CN587" s="673"/>
      <c r="CO587" s="673"/>
      <c r="CP587" s="673"/>
      <c r="CQ587" s="673"/>
      <c r="CR587" s="673"/>
      <c r="CS587" s="673"/>
      <c r="CT587" s="673"/>
      <c r="CU587" s="673"/>
      <c r="CV587" s="673"/>
      <c r="CW587" s="673"/>
      <c r="CX587" s="673"/>
      <c r="CY587" s="673"/>
      <c r="CZ587" s="673"/>
      <c r="DA587" s="673"/>
      <c r="DB587" s="673"/>
      <c r="DC587" s="673"/>
      <c r="DD587" s="673"/>
      <c r="DE587" s="673"/>
      <c r="DF587" s="673"/>
      <c r="DG587" s="673"/>
      <c r="DH587" s="673"/>
      <c r="DI587" s="673"/>
      <c r="DJ587" s="673"/>
      <c r="DK587" s="673"/>
    </row>
    <row r="588" spans="1:115" s="57" customFormat="1" ht="46.5" customHeight="1">
      <c r="A588" s="643">
        <v>55</v>
      </c>
      <c r="B588" s="649"/>
      <c r="C588" s="645" t="s">
        <v>178</v>
      </c>
      <c r="D588" s="645" t="s">
        <v>1084</v>
      </c>
      <c r="E588" s="645" t="s">
        <v>1085</v>
      </c>
      <c r="F588" s="645" t="s">
        <v>1086</v>
      </c>
      <c r="G588" s="700" t="s">
        <v>3292</v>
      </c>
      <c r="H588" s="647">
        <v>5050</v>
      </c>
      <c r="I588" s="648" t="s">
        <v>186</v>
      </c>
      <c r="J588" s="649"/>
      <c r="K588" s="649"/>
      <c r="L588" s="650">
        <v>42262</v>
      </c>
      <c r="M588" s="651" t="s">
        <v>1087</v>
      </c>
      <c r="N588" s="652"/>
      <c r="O588" s="673"/>
      <c r="P588" s="673"/>
      <c r="Q588" s="673"/>
      <c r="R588" s="673"/>
      <c r="S588" s="673"/>
      <c r="T588" s="673"/>
      <c r="U588" s="673"/>
      <c r="V588" s="673"/>
      <c r="W588" s="673"/>
      <c r="X588" s="673"/>
      <c r="Y588" s="673"/>
      <c r="Z588" s="673"/>
      <c r="AA588" s="673"/>
      <c r="AB588" s="673"/>
      <c r="AC588" s="673"/>
      <c r="AD588" s="673"/>
      <c r="AE588" s="673"/>
      <c r="AF588" s="673"/>
      <c r="AG588" s="673"/>
      <c r="AH588" s="673"/>
      <c r="AI588" s="673"/>
      <c r="AJ588" s="673"/>
      <c r="AK588" s="673"/>
      <c r="AL588" s="673"/>
      <c r="AM588" s="673"/>
      <c r="AN588" s="673"/>
      <c r="AO588" s="673"/>
      <c r="AP588" s="673"/>
      <c r="AQ588" s="673"/>
      <c r="AR588" s="673"/>
      <c r="AS588" s="673"/>
      <c r="AT588" s="673"/>
      <c r="AU588" s="673"/>
      <c r="AV588" s="673"/>
      <c r="AW588" s="673"/>
      <c r="AX588" s="673"/>
      <c r="AY588" s="673"/>
      <c r="AZ588" s="673"/>
      <c r="BA588" s="673"/>
      <c r="BB588" s="673"/>
      <c r="BC588" s="673"/>
      <c r="BD588" s="673"/>
      <c r="BE588" s="673"/>
      <c r="BF588" s="673"/>
      <c r="BG588" s="673"/>
      <c r="BH588" s="673"/>
      <c r="BI588" s="673"/>
      <c r="BJ588" s="673"/>
      <c r="BK588" s="673"/>
      <c r="BL588" s="673"/>
      <c r="BM588" s="673"/>
      <c r="BN588" s="673"/>
      <c r="BO588" s="673"/>
      <c r="BP588" s="673"/>
      <c r="BQ588" s="673"/>
      <c r="BR588" s="673"/>
      <c r="BS588" s="673"/>
      <c r="BT588" s="673"/>
      <c r="BU588" s="673"/>
      <c r="BV588" s="673"/>
      <c r="BW588" s="673"/>
      <c r="BX588" s="673"/>
      <c r="BY588" s="673"/>
      <c r="BZ588" s="673"/>
      <c r="CA588" s="673"/>
      <c r="CB588" s="673"/>
      <c r="CC588" s="673"/>
      <c r="CD588" s="673"/>
      <c r="CE588" s="673"/>
      <c r="CF588" s="673"/>
      <c r="CG588" s="673"/>
      <c r="CH588" s="673"/>
      <c r="CI588" s="673"/>
      <c r="CJ588" s="673"/>
      <c r="CK588" s="673"/>
      <c r="CL588" s="673"/>
      <c r="CM588" s="673"/>
      <c r="CN588" s="673"/>
      <c r="CO588" s="673"/>
      <c r="CP588" s="673"/>
      <c r="CQ588" s="673"/>
      <c r="CR588" s="673"/>
      <c r="CS588" s="673"/>
      <c r="CT588" s="673"/>
      <c r="CU588" s="673"/>
      <c r="CV588" s="673"/>
      <c r="CW588" s="673"/>
      <c r="CX588" s="673"/>
      <c r="CY588" s="673"/>
      <c r="CZ588" s="673"/>
      <c r="DA588" s="673"/>
      <c r="DB588" s="673"/>
      <c r="DC588" s="673"/>
      <c r="DD588" s="673"/>
      <c r="DE588" s="673"/>
      <c r="DF588" s="673"/>
      <c r="DG588" s="673"/>
      <c r="DH588" s="673"/>
      <c r="DI588" s="673"/>
      <c r="DJ588" s="673"/>
      <c r="DK588" s="673"/>
    </row>
    <row r="589" spans="1:115" s="57" customFormat="1" ht="46.5" customHeight="1">
      <c r="A589" s="643">
        <v>56</v>
      </c>
      <c r="B589" s="649"/>
      <c r="C589" s="645" t="s">
        <v>178</v>
      </c>
      <c r="D589" s="645" t="s">
        <v>1084</v>
      </c>
      <c r="E589" s="645" t="s">
        <v>1088</v>
      </c>
      <c r="F589" s="645" t="s">
        <v>1089</v>
      </c>
      <c r="G589" s="700" t="s">
        <v>1090</v>
      </c>
      <c r="H589" s="647">
        <v>2180</v>
      </c>
      <c r="I589" s="648" t="s">
        <v>186</v>
      </c>
      <c r="J589" s="649"/>
      <c r="K589" s="649"/>
      <c r="L589" s="650">
        <v>42262</v>
      </c>
      <c r="M589" s="651" t="s">
        <v>1091</v>
      </c>
      <c r="N589" s="652"/>
      <c r="O589" s="673"/>
      <c r="P589" s="673"/>
      <c r="Q589" s="673"/>
      <c r="R589" s="673"/>
      <c r="S589" s="673"/>
      <c r="T589" s="673"/>
      <c r="U589" s="673"/>
      <c r="V589" s="673"/>
      <c r="W589" s="673"/>
      <c r="X589" s="673"/>
      <c r="Y589" s="673"/>
      <c r="Z589" s="673"/>
      <c r="AA589" s="673"/>
      <c r="AB589" s="673"/>
      <c r="AC589" s="673"/>
      <c r="AD589" s="673"/>
      <c r="AE589" s="673"/>
      <c r="AF589" s="673"/>
      <c r="AG589" s="673"/>
      <c r="AH589" s="673"/>
      <c r="AI589" s="673"/>
      <c r="AJ589" s="673"/>
      <c r="AK589" s="673"/>
      <c r="AL589" s="673"/>
      <c r="AM589" s="673"/>
      <c r="AN589" s="673"/>
      <c r="AO589" s="673"/>
      <c r="AP589" s="673"/>
      <c r="AQ589" s="673"/>
      <c r="AR589" s="673"/>
      <c r="AS589" s="673"/>
      <c r="AT589" s="673"/>
      <c r="AU589" s="673"/>
      <c r="AV589" s="673"/>
      <c r="AW589" s="673"/>
      <c r="AX589" s="673"/>
      <c r="AY589" s="673"/>
      <c r="AZ589" s="673"/>
      <c r="BA589" s="673"/>
      <c r="BB589" s="673"/>
      <c r="BC589" s="673"/>
      <c r="BD589" s="673"/>
      <c r="BE589" s="673"/>
      <c r="BF589" s="673"/>
      <c r="BG589" s="673"/>
      <c r="BH589" s="673"/>
      <c r="BI589" s="673"/>
      <c r="BJ589" s="673"/>
      <c r="BK589" s="673"/>
      <c r="BL589" s="673"/>
      <c r="BM589" s="673"/>
      <c r="BN589" s="673"/>
      <c r="BO589" s="673"/>
      <c r="BP589" s="673"/>
      <c r="BQ589" s="673"/>
      <c r="BR589" s="673"/>
      <c r="BS589" s="673"/>
      <c r="BT589" s="673"/>
      <c r="BU589" s="673"/>
      <c r="BV589" s="673"/>
      <c r="BW589" s="673"/>
      <c r="BX589" s="673"/>
      <c r="BY589" s="673"/>
      <c r="BZ589" s="673"/>
      <c r="CA589" s="673"/>
      <c r="CB589" s="673"/>
      <c r="CC589" s="673"/>
      <c r="CD589" s="673"/>
      <c r="CE589" s="673"/>
      <c r="CF589" s="673"/>
      <c r="CG589" s="673"/>
      <c r="CH589" s="673"/>
      <c r="CI589" s="673"/>
      <c r="CJ589" s="673"/>
      <c r="CK589" s="673"/>
      <c r="CL589" s="673"/>
      <c r="CM589" s="673"/>
      <c r="CN589" s="673"/>
      <c r="CO589" s="673"/>
      <c r="CP589" s="673"/>
      <c r="CQ589" s="673"/>
      <c r="CR589" s="673"/>
      <c r="CS589" s="673"/>
      <c r="CT589" s="673"/>
      <c r="CU589" s="673"/>
      <c r="CV589" s="673"/>
      <c r="CW589" s="673"/>
      <c r="CX589" s="673"/>
      <c r="CY589" s="673"/>
      <c r="CZ589" s="673"/>
      <c r="DA589" s="673"/>
      <c r="DB589" s="673"/>
      <c r="DC589" s="673"/>
      <c r="DD589" s="673"/>
      <c r="DE589" s="673"/>
      <c r="DF589" s="673"/>
      <c r="DG589" s="673"/>
      <c r="DH589" s="673"/>
      <c r="DI589" s="673"/>
      <c r="DJ589" s="673"/>
      <c r="DK589" s="673"/>
    </row>
    <row r="590" spans="1:115" s="57" customFormat="1" ht="46.5" customHeight="1">
      <c r="A590" s="643">
        <v>57</v>
      </c>
      <c r="B590" s="649"/>
      <c r="C590" s="645" t="s">
        <v>1092</v>
      </c>
      <c r="D590" s="645" t="s">
        <v>2132</v>
      </c>
      <c r="E590" s="645" t="s">
        <v>1499</v>
      </c>
      <c r="F590" s="645" t="s">
        <v>1093</v>
      </c>
      <c r="G590" s="700" t="s">
        <v>1094</v>
      </c>
      <c r="H590" s="647">
        <v>4477</v>
      </c>
      <c r="I590" s="648" t="s">
        <v>186</v>
      </c>
      <c r="J590" s="649"/>
      <c r="K590" s="649"/>
      <c r="L590" s="650">
        <v>42256</v>
      </c>
      <c r="M590" s="651" t="s">
        <v>1095</v>
      </c>
      <c r="N590" s="652"/>
      <c r="O590" s="673"/>
      <c r="P590" s="673"/>
      <c r="Q590" s="673"/>
      <c r="R590" s="673"/>
      <c r="S590" s="673"/>
      <c r="T590" s="673"/>
      <c r="U590" s="673"/>
      <c r="V590" s="673"/>
      <c r="W590" s="673"/>
      <c r="X590" s="673"/>
      <c r="Y590" s="673"/>
      <c r="Z590" s="673"/>
      <c r="AA590" s="673"/>
      <c r="AB590" s="673"/>
      <c r="AC590" s="673"/>
      <c r="AD590" s="673"/>
      <c r="AE590" s="673"/>
      <c r="AF590" s="673"/>
      <c r="AG590" s="673"/>
      <c r="AH590" s="673"/>
      <c r="AI590" s="673"/>
      <c r="AJ590" s="673"/>
      <c r="AK590" s="673"/>
      <c r="AL590" s="673"/>
      <c r="AM590" s="673"/>
      <c r="AN590" s="673"/>
      <c r="AO590" s="673"/>
      <c r="AP590" s="673"/>
      <c r="AQ590" s="673"/>
      <c r="AR590" s="673"/>
      <c r="AS590" s="673"/>
      <c r="AT590" s="673"/>
      <c r="AU590" s="673"/>
      <c r="AV590" s="673"/>
      <c r="AW590" s="673"/>
      <c r="AX590" s="673"/>
      <c r="AY590" s="673"/>
      <c r="AZ590" s="673"/>
      <c r="BA590" s="673"/>
      <c r="BB590" s="673"/>
      <c r="BC590" s="673"/>
      <c r="BD590" s="673"/>
      <c r="BE590" s="673"/>
      <c r="BF590" s="673"/>
      <c r="BG590" s="673"/>
      <c r="BH590" s="673"/>
      <c r="BI590" s="673"/>
      <c r="BJ590" s="673"/>
      <c r="BK590" s="673"/>
      <c r="BL590" s="673"/>
      <c r="BM590" s="673"/>
      <c r="BN590" s="673"/>
      <c r="BO590" s="673"/>
      <c r="BP590" s="673"/>
      <c r="BQ590" s="673"/>
      <c r="BR590" s="673"/>
      <c r="BS590" s="673"/>
      <c r="BT590" s="673"/>
      <c r="BU590" s="673"/>
      <c r="BV590" s="673"/>
      <c r="BW590" s="673"/>
      <c r="BX590" s="673"/>
      <c r="BY590" s="673"/>
      <c r="BZ590" s="673"/>
      <c r="CA590" s="673"/>
      <c r="CB590" s="673"/>
      <c r="CC590" s="673"/>
      <c r="CD590" s="673"/>
      <c r="CE590" s="673"/>
      <c r="CF590" s="673"/>
      <c r="CG590" s="673"/>
      <c r="CH590" s="673"/>
      <c r="CI590" s="673"/>
      <c r="CJ590" s="673"/>
      <c r="CK590" s="673"/>
      <c r="CL590" s="673"/>
      <c r="CM590" s="673"/>
      <c r="CN590" s="673"/>
      <c r="CO590" s="673"/>
      <c r="CP590" s="673"/>
      <c r="CQ590" s="673"/>
      <c r="CR590" s="673"/>
      <c r="CS590" s="673"/>
      <c r="CT590" s="673"/>
      <c r="CU590" s="673"/>
      <c r="CV590" s="673"/>
      <c r="CW590" s="673"/>
      <c r="CX590" s="673"/>
      <c r="CY590" s="673"/>
      <c r="CZ590" s="673"/>
      <c r="DA590" s="673"/>
      <c r="DB590" s="673"/>
      <c r="DC590" s="673"/>
      <c r="DD590" s="673"/>
      <c r="DE590" s="673"/>
      <c r="DF590" s="673"/>
      <c r="DG590" s="673"/>
      <c r="DH590" s="673"/>
      <c r="DI590" s="673"/>
      <c r="DJ590" s="673"/>
      <c r="DK590" s="673"/>
    </row>
    <row r="591" spans="1:115" s="57" customFormat="1" ht="46.5" customHeight="1">
      <c r="A591" s="643">
        <v>58</v>
      </c>
      <c r="B591" s="649"/>
      <c r="C591" s="702" t="s">
        <v>2393</v>
      </c>
      <c r="D591" s="655" t="s">
        <v>2394</v>
      </c>
      <c r="E591" s="702" t="s">
        <v>3737</v>
      </c>
      <c r="F591" s="709" t="s">
        <v>3738</v>
      </c>
      <c r="G591" s="700" t="s">
        <v>2395</v>
      </c>
      <c r="H591" s="647">
        <v>4400</v>
      </c>
      <c r="I591" s="648" t="s">
        <v>186</v>
      </c>
      <c r="J591" s="649"/>
      <c r="K591" s="649"/>
      <c r="L591" s="650">
        <v>42219</v>
      </c>
      <c r="M591" s="651" t="s">
        <v>3739</v>
      </c>
      <c r="N591" s="652"/>
      <c r="O591" s="673"/>
      <c r="P591" s="673"/>
      <c r="Q591" s="673"/>
      <c r="R591" s="673"/>
      <c r="S591" s="673"/>
      <c r="T591" s="673"/>
      <c r="U591" s="673"/>
      <c r="V591" s="673"/>
      <c r="W591" s="673"/>
      <c r="X591" s="673"/>
      <c r="Y591" s="673"/>
      <c r="Z591" s="673"/>
      <c r="AA591" s="673"/>
      <c r="AB591" s="673"/>
      <c r="AC591" s="673"/>
      <c r="AD591" s="673"/>
      <c r="AE591" s="673"/>
      <c r="AF591" s="673"/>
      <c r="AG591" s="673"/>
      <c r="AH591" s="673"/>
      <c r="AI591" s="673"/>
      <c r="AJ591" s="673"/>
      <c r="AK591" s="673"/>
      <c r="AL591" s="673"/>
      <c r="AM591" s="673"/>
      <c r="AN591" s="673"/>
      <c r="AO591" s="673"/>
      <c r="AP591" s="673"/>
      <c r="AQ591" s="673"/>
      <c r="AR591" s="673"/>
      <c r="AS591" s="673"/>
      <c r="AT591" s="673"/>
      <c r="AU591" s="673"/>
      <c r="AV591" s="673"/>
      <c r="AW591" s="673"/>
      <c r="AX591" s="673"/>
      <c r="AY591" s="673"/>
      <c r="AZ591" s="673"/>
      <c r="BA591" s="673"/>
      <c r="BB591" s="673"/>
      <c r="BC591" s="673"/>
      <c r="BD591" s="673"/>
      <c r="BE591" s="673"/>
      <c r="BF591" s="673"/>
      <c r="BG591" s="673"/>
      <c r="BH591" s="673"/>
      <c r="BI591" s="673"/>
      <c r="BJ591" s="673"/>
      <c r="BK591" s="673"/>
      <c r="BL591" s="673"/>
      <c r="BM591" s="673"/>
      <c r="BN591" s="673"/>
      <c r="BO591" s="673"/>
      <c r="BP591" s="673"/>
      <c r="BQ591" s="673"/>
      <c r="BR591" s="673"/>
      <c r="BS591" s="673"/>
      <c r="BT591" s="673"/>
      <c r="BU591" s="673"/>
      <c r="BV591" s="673"/>
      <c r="BW591" s="673"/>
      <c r="BX591" s="673"/>
      <c r="BY591" s="673"/>
      <c r="BZ591" s="673"/>
      <c r="CA591" s="673"/>
      <c r="CB591" s="673"/>
      <c r="CC591" s="673"/>
      <c r="CD591" s="673"/>
      <c r="CE591" s="673"/>
      <c r="CF591" s="673"/>
      <c r="CG591" s="673"/>
      <c r="CH591" s="673"/>
      <c r="CI591" s="673"/>
      <c r="CJ591" s="673"/>
      <c r="CK591" s="673"/>
      <c r="CL591" s="673"/>
      <c r="CM591" s="673"/>
      <c r="CN591" s="673"/>
      <c r="CO591" s="673"/>
      <c r="CP591" s="673"/>
      <c r="CQ591" s="673"/>
      <c r="CR591" s="673"/>
      <c r="CS591" s="673"/>
      <c r="CT591" s="673"/>
      <c r="CU591" s="673"/>
      <c r="CV591" s="673"/>
      <c r="CW591" s="673"/>
      <c r="CX591" s="673"/>
      <c r="CY591" s="673"/>
      <c r="CZ591" s="673"/>
      <c r="DA591" s="673"/>
      <c r="DB591" s="673"/>
      <c r="DC591" s="673"/>
      <c r="DD591" s="673"/>
      <c r="DE591" s="673"/>
      <c r="DF591" s="673"/>
      <c r="DG591" s="673"/>
      <c r="DH591" s="673"/>
      <c r="DI591" s="673"/>
      <c r="DJ591" s="673"/>
      <c r="DK591" s="673"/>
    </row>
    <row r="592" spans="1:115" s="383" customFormat="1" ht="46.5" customHeight="1">
      <c r="A592" s="643">
        <v>59</v>
      </c>
      <c r="B592" s="710"/>
      <c r="C592" s="645" t="s">
        <v>3740</v>
      </c>
      <c r="D592" s="645" t="s">
        <v>3741</v>
      </c>
      <c r="E592" s="645" t="s">
        <v>3742</v>
      </c>
      <c r="F592" s="645" t="s">
        <v>3743</v>
      </c>
      <c r="G592" s="700" t="s">
        <v>3744</v>
      </c>
      <c r="H592" s="711">
        <v>3377</v>
      </c>
      <c r="I592" s="712" t="s">
        <v>186</v>
      </c>
      <c r="J592" s="710"/>
      <c r="K592" s="710"/>
      <c r="L592" s="650">
        <v>42219</v>
      </c>
      <c r="M592" s="651" t="s">
        <v>3739</v>
      </c>
      <c r="N592" s="671"/>
      <c r="O592" s="672"/>
      <c r="P592" s="672"/>
      <c r="Q592" s="672"/>
      <c r="R592" s="672"/>
      <c r="S592" s="672"/>
      <c r="T592" s="672"/>
      <c r="U592" s="672"/>
      <c r="V592" s="672"/>
      <c r="W592" s="672"/>
      <c r="X592" s="672"/>
      <c r="Y592" s="672"/>
      <c r="Z592" s="672"/>
      <c r="AA592" s="672"/>
      <c r="AB592" s="672"/>
      <c r="AC592" s="672"/>
      <c r="AD592" s="672"/>
      <c r="AE592" s="672"/>
      <c r="AF592" s="672"/>
      <c r="AG592" s="672"/>
      <c r="AH592" s="672"/>
      <c r="AI592" s="672"/>
      <c r="AJ592" s="672"/>
      <c r="AK592" s="672"/>
      <c r="AL592" s="672"/>
      <c r="AM592" s="672"/>
      <c r="AN592" s="672"/>
      <c r="AO592" s="672"/>
      <c r="AP592" s="672"/>
      <c r="AQ592" s="672"/>
      <c r="AR592" s="672"/>
      <c r="AS592" s="672"/>
      <c r="AT592" s="672"/>
      <c r="AU592" s="672"/>
      <c r="AV592" s="672"/>
      <c r="AW592" s="672"/>
      <c r="AX592" s="672"/>
      <c r="AY592" s="672"/>
      <c r="AZ592" s="672"/>
      <c r="BA592" s="672"/>
      <c r="BB592" s="672"/>
      <c r="BC592" s="672"/>
      <c r="BD592" s="672"/>
      <c r="BE592" s="672"/>
      <c r="BF592" s="672"/>
      <c r="BG592" s="672"/>
      <c r="BH592" s="672"/>
      <c r="BI592" s="672"/>
      <c r="BJ592" s="672"/>
      <c r="BK592" s="672"/>
      <c r="BL592" s="672"/>
      <c r="BM592" s="672"/>
      <c r="BN592" s="672"/>
      <c r="BO592" s="672"/>
      <c r="BP592" s="672"/>
      <c r="BQ592" s="672"/>
      <c r="BR592" s="672"/>
      <c r="BS592" s="672"/>
      <c r="BT592" s="672"/>
      <c r="BU592" s="672"/>
      <c r="BV592" s="672"/>
      <c r="BW592" s="672"/>
      <c r="BX592" s="672"/>
      <c r="BY592" s="672"/>
      <c r="BZ592" s="672"/>
      <c r="CA592" s="672"/>
      <c r="CB592" s="672"/>
      <c r="CC592" s="672"/>
      <c r="CD592" s="672"/>
      <c r="CE592" s="672"/>
      <c r="CF592" s="672"/>
      <c r="CG592" s="672"/>
      <c r="CH592" s="672"/>
      <c r="CI592" s="672"/>
      <c r="CJ592" s="672"/>
      <c r="CK592" s="672"/>
      <c r="CL592" s="672"/>
      <c r="CM592" s="672"/>
      <c r="CN592" s="672"/>
      <c r="CO592" s="672"/>
      <c r="CP592" s="672"/>
      <c r="CQ592" s="672"/>
      <c r="CR592" s="672"/>
      <c r="CS592" s="672"/>
      <c r="CT592" s="672"/>
      <c r="CU592" s="672"/>
      <c r="CV592" s="672"/>
      <c r="CW592" s="672"/>
      <c r="CX592" s="672"/>
      <c r="CY592" s="672"/>
      <c r="CZ592" s="672"/>
      <c r="DA592" s="672"/>
      <c r="DB592" s="672"/>
      <c r="DC592" s="672"/>
      <c r="DD592" s="672"/>
      <c r="DE592" s="672"/>
      <c r="DF592" s="672"/>
      <c r="DG592" s="672"/>
      <c r="DH592" s="672"/>
      <c r="DI592" s="672"/>
      <c r="DJ592" s="672"/>
      <c r="DK592" s="672"/>
    </row>
    <row r="593" spans="1:115" s="57" customFormat="1" ht="46.5" customHeight="1">
      <c r="A593" s="643">
        <v>60</v>
      </c>
      <c r="B593" s="649"/>
      <c r="C593" s="645" t="s">
        <v>3745</v>
      </c>
      <c r="D593" s="645" t="s">
        <v>3746</v>
      </c>
      <c r="E593" s="645" t="s">
        <v>3747</v>
      </c>
      <c r="F593" s="645" t="s">
        <v>3748</v>
      </c>
      <c r="G593" s="700" t="s">
        <v>3749</v>
      </c>
      <c r="H593" s="647">
        <v>3000</v>
      </c>
      <c r="I593" s="648" t="s">
        <v>186</v>
      </c>
      <c r="J593" s="649"/>
      <c r="K593" s="649"/>
      <c r="L593" s="650">
        <v>42219</v>
      </c>
      <c r="M593" s="651" t="s">
        <v>3750</v>
      </c>
      <c r="N593" s="652"/>
      <c r="O593" s="673"/>
      <c r="P593" s="673"/>
      <c r="Q593" s="673"/>
      <c r="R593" s="673"/>
      <c r="S593" s="673"/>
      <c r="T593" s="673"/>
      <c r="U593" s="673"/>
      <c r="V593" s="673"/>
      <c r="W593" s="673"/>
      <c r="X593" s="673"/>
      <c r="Y593" s="673"/>
      <c r="Z593" s="673"/>
      <c r="AA593" s="673"/>
      <c r="AB593" s="673"/>
      <c r="AC593" s="673"/>
      <c r="AD593" s="673"/>
      <c r="AE593" s="673"/>
      <c r="AF593" s="673"/>
      <c r="AG593" s="673"/>
      <c r="AH593" s="673"/>
      <c r="AI593" s="673"/>
      <c r="AJ593" s="673"/>
      <c r="AK593" s="673"/>
      <c r="AL593" s="673"/>
      <c r="AM593" s="673"/>
      <c r="AN593" s="673"/>
      <c r="AO593" s="673"/>
      <c r="AP593" s="673"/>
      <c r="AQ593" s="673"/>
      <c r="AR593" s="673"/>
      <c r="AS593" s="673"/>
      <c r="AT593" s="673"/>
      <c r="AU593" s="673"/>
      <c r="AV593" s="673"/>
      <c r="AW593" s="673"/>
      <c r="AX593" s="673"/>
      <c r="AY593" s="673"/>
      <c r="AZ593" s="673"/>
      <c r="BA593" s="673"/>
      <c r="BB593" s="673"/>
      <c r="BC593" s="673"/>
      <c r="BD593" s="673"/>
      <c r="BE593" s="673"/>
      <c r="BF593" s="673"/>
      <c r="BG593" s="673"/>
      <c r="BH593" s="673"/>
      <c r="BI593" s="673"/>
      <c r="BJ593" s="673"/>
      <c r="BK593" s="673"/>
      <c r="BL593" s="673"/>
      <c r="BM593" s="673"/>
      <c r="BN593" s="673"/>
      <c r="BO593" s="673"/>
      <c r="BP593" s="673"/>
      <c r="BQ593" s="673"/>
      <c r="BR593" s="673"/>
      <c r="BS593" s="673"/>
      <c r="BT593" s="673"/>
      <c r="BU593" s="673"/>
      <c r="BV593" s="673"/>
      <c r="BW593" s="673"/>
      <c r="BX593" s="673"/>
      <c r="BY593" s="673"/>
      <c r="BZ593" s="673"/>
      <c r="CA593" s="673"/>
      <c r="CB593" s="673"/>
      <c r="CC593" s="673"/>
      <c r="CD593" s="673"/>
      <c r="CE593" s="673"/>
      <c r="CF593" s="673"/>
      <c r="CG593" s="673"/>
      <c r="CH593" s="673"/>
      <c r="CI593" s="673"/>
      <c r="CJ593" s="673"/>
      <c r="CK593" s="673"/>
      <c r="CL593" s="673"/>
      <c r="CM593" s="673"/>
      <c r="CN593" s="673"/>
      <c r="CO593" s="673"/>
      <c r="CP593" s="673"/>
      <c r="CQ593" s="673"/>
      <c r="CR593" s="673"/>
      <c r="CS593" s="673"/>
      <c r="CT593" s="673"/>
      <c r="CU593" s="673"/>
      <c r="CV593" s="673"/>
      <c r="CW593" s="673"/>
      <c r="CX593" s="673"/>
      <c r="CY593" s="673"/>
      <c r="CZ593" s="673"/>
      <c r="DA593" s="673"/>
      <c r="DB593" s="673"/>
      <c r="DC593" s="673"/>
      <c r="DD593" s="673"/>
      <c r="DE593" s="673"/>
      <c r="DF593" s="673"/>
      <c r="DG593" s="673"/>
      <c r="DH593" s="673"/>
      <c r="DI593" s="673"/>
      <c r="DJ593" s="673"/>
      <c r="DK593" s="673"/>
    </row>
    <row r="594" spans="1:115" s="57" customFormat="1" ht="46.5" customHeight="1">
      <c r="A594" s="643">
        <v>61</v>
      </c>
      <c r="B594" s="649"/>
      <c r="C594" s="645" t="s">
        <v>3751</v>
      </c>
      <c r="D594" s="645" t="s">
        <v>2147</v>
      </c>
      <c r="E594" s="702" t="s">
        <v>3752</v>
      </c>
      <c r="F594" s="709" t="s">
        <v>3753</v>
      </c>
      <c r="G594" s="700" t="s">
        <v>3754</v>
      </c>
      <c r="H594" s="647">
        <v>20200</v>
      </c>
      <c r="I594" s="648" t="s">
        <v>186</v>
      </c>
      <c r="J594" s="649"/>
      <c r="K594" s="649"/>
      <c r="L594" s="650">
        <v>42259</v>
      </c>
      <c r="M594" s="651" t="s">
        <v>3755</v>
      </c>
      <c r="N594" s="652"/>
      <c r="O594" s="673"/>
      <c r="P594" s="673"/>
      <c r="Q594" s="673"/>
      <c r="R594" s="673"/>
      <c r="S594" s="673"/>
      <c r="T594" s="673"/>
      <c r="U594" s="673"/>
      <c r="V594" s="673"/>
      <c r="W594" s="673"/>
      <c r="X594" s="673"/>
      <c r="Y594" s="673"/>
      <c r="Z594" s="673"/>
      <c r="AA594" s="673"/>
      <c r="AB594" s="673"/>
      <c r="AC594" s="673"/>
      <c r="AD594" s="673"/>
      <c r="AE594" s="673"/>
      <c r="AF594" s="673"/>
      <c r="AG594" s="673"/>
      <c r="AH594" s="673"/>
      <c r="AI594" s="673"/>
      <c r="AJ594" s="673"/>
      <c r="AK594" s="673"/>
      <c r="AL594" s="673"/>
      <c r="AM594" s="673"/>
      <c r="AN594" s="673"/>
      <c r="AO594" s="673"/>
      <c r="AP594" s="673"/>
      <c r="AQ594" s="673"/>
      <c r="AR594" s="673"/>
      <c r="AS594" s="673"/>
      <c r="AT594" s="673"/>
      <c r="AU594" s="673"/>
      <c r="AV594" s="673"/>
      <c r="AW594" s="673"/>
      <c r="AX594" s="673"/>
      <c r="AY594" s="673"/>
      <c r="AZ594" s="673"/>
      <c r="BA594" s="673"/>
      <c r="BB594" s="673"/>
      <c r="BC594" s="673"/>
      <c r="BD594" s="673"/>
      <c r="BE594" s="673"/>
      <c r="BF594" s="673"/>
      <c r="BG594" s="673"/>
      <c r="BH594" s="673"/>
      <c r="BI594" s="673"/>
      <c r="BJ594" s="673"/>
      <c r="BK594" s="673"/>
      <c r="BL594" s="673"/>
      <c r="BM594" s="673"/>
      <c r="BN594" s="673"/>
      <c r="BO594" s="673"/>
      <c r="BP594" s="673"/>
      <c r="BQ594" s="673"/>
      <c r="BR594" s="673"/>
      <c r="BS594" s="673"/>
      <c r="BT594" s="673"/>
      <c r="BU594" s="673"/>
      <c r="BV594" s="673"/>
      <c r="BW594" s="673"/>
      <c r="BX594" s="673"/>
      <c r="BY594" s="673"/>
      <c r="BZ594" s="673"/>
      <c r="CA594" s="673"/>
      <c r="CB594" s="673"/>
      <c r="CC594" s="673"/>
      <c r="CD594" s="673"/>
      <c r="CE594" s="673"/>
      <c r="CF594" s="673"/>
      <c r="CG594" s="673"/>
      <c r="CH594" s="673"/>
      <c r="CI594" s="673"/>
      <c r="CJ594" s="673"/>
      <c r="CK594" s="673"/>
      <c r="CL594" s="673"/>
      <c r="CM594" s="673"/>
      <c r="CN594" s="673"/>
      <c r="CO594" s="673"/>
      <c r="CP594" s="673"/>
      <c r="CQ594" s="673"/>
      <c r="CR594" s="673"/>
      <c r="CS594" s="673"/>
      <c r="CT594" s="673"/>
      <c r="CU594" s="673"/>
      <c r="CV594" s="673"/>
      <c r="CW594" s="673"/>
      <c r="CX594" s="673"/>
      <c r="CY594" s="673"/>
      <c r="CZ594" s="673"/>
      <c r="DA594" s="673"/>
      <c r="DB594" s="673"/>
      <c r="DC594" s="673"/>
      <c r="DD594" s="673"/>
      <c r="DE594" s="673"/>
      <c r="DF594" s="673"/>
      <c r="DG594" s="673"/>
      <c r="DH594" s="673"/>
      <c r="DI594" s="673"/>
      <c r="DJ594" s="673"/>
      <c r="DK594" s="673"/>
    </row>
    <row r="595" spans="1:115" s="57" customFormat="1" ht="46.5" customHeight="1">
      <c r="A595" s="643">
        <v>62</v>
      </c>
      <c r="B595" s="649"/>
      <c r="C595" s="645" t="s">
        <v>179</v>
      </c>
      <c r="D595" s="645" t="s">
        <v>1096</v>
      </c>
      <c r="E595" s="645" t="s">
        <v>3756</v>
      </c>
      <c r="F595" s="696" t="s">
        <v>3757</v>
      </c>
      <c r="G595" s="646" t="s">
        <v>783</v>
      </c>
      <c r="H595" s="647">
        <v>5200</v>
      </c>
      <c r="I595" s="648" t="s">
        <v>186</v>
      </c>
      <c r="J595" s="649"/>
      <c r="K595" s="649"/>
      <c r="L595" s="650">
        <v>42275</v>
      </c>
      <c r="M595" s="651" t="s">
        <v>3758</v>
      </c>
      <c r="N595" s="652"/>
      <c r="O595" s="673"/>
      <c r="P595" s="673"/>
      <c r="Q595" s="673"/>
      <c r="R595" s="673"/>
      <c r="S595" s="673"/>
      <c r="T595" s="673"/>
      <c r="U595" s="673"/>
      <c r="V595" s="673"/>
      <c r="W595" s="673"/>
      <c r="X595" s="673"/>
      <c r="Y595" s="673"/>
      <c r="Z595" s="673"/>
      <c r="AA595" s="673"/>
      <c r="AB595" s="673"/>
      <c r="AC595" s="673"/>
      <c r="AD595" s="673"/>
      <c r="AE595" s="673"/>
      <c r="AF595" s="673"/>
      <c r="AG595" s="673"/>
      <c r="AH595" s="673"/>
      <c r="AI595" s="673"/>
      <c r="AJ595" s="673"/>
      <c r="AK595" s="673"/>
      <c r="AL595" s="673"/>
      <c r="AM595" s="673"/>
      <c r="AN595" s="673"/>
      <c r="AO595" s="673"/>
      <c r="AP595" s="673"/>
      <c r="AQ595" s="673"/>
      <c r="AR595" s="673"/>
      <c r="AS595" s="673"/>
      <c r="AT595" s="673"/>
      <c r="AU595" s="673"/>
      <c r="AV595" s="673"/>
      <c r="AW595" s="673"/>
      <c r="AX595" s="673"/>
      <c r="AY595" s="673"/>
      <c r="AZ595" s="673"/>
      <c r="BA595" s="673"/>
      <c r="BB595" s="673"/>
      <c r="BC595" s="673"/>
      <c r="BD595" s="673"/>
      <c r="BE595" s="673"/>
      <c r="BF595" s="673"/>
      <c r="BG595" s="673"/>
      <c r="BH595" s="673"/>
      <c r="BI595" s="673"/>
      <c r="BJ595" s="673"/>
      <c r="BK595" s="673"/>
      <c r="BL595" s="673"/>
      <c r="BM595" s="673"/>
      <c r="BN595" s="673"/>
      <c r="BO595" s="673"/>
      <c r="BP595" s="673"/>
      <c r="BQ595" s="673"/>
      <c r="BR595" s="673"/>
      <c r="BS595" s="673"/>
      <c r="BT595" s="673"/>
      <c r="BU595" s="673"/>
      <c r="BV595" s="673"/>
      <c r="BW595" s="673"/>
      <c r="BX595" s="673"/>
      <c r="BY595" s="673"/>
      <c r="BZ595" s="673"/>
      <c r="CA595" s="673"/>
      <c r="CB595" s="673"/>
      <c r="CC595" s="673"/>
      <c r="CD595" s="673"/>
      <c r="CE595" s="673"/>
      <c r="CF595" s="673"/>
      <c r="CG595" s="673"/>
      <c r="CH595" s="673"/>
      <c r="CI595" s="673"/>
      <c r="CJ595" s="673"/>
      <c r="CK595" s="673"/>
      <c r="CL595" s="673"/>
      <c r="CM595" s="673"/>
      <c r="CN595" s="673"/>
      <c r="CO595" s="673"/>
      <c r="CP595" s="673"/>
      <c r="CQ595" s="673"/>
      <c r="CR595" s="673"/>
      <c r="CS595" s="673"/>
      <c r="CT595" s="673"/>
      <c r="CU595" s="673"/>
      <c r="CV595" s="673"/>
      <c r="CW595" s="673"/>
      <c r="CX595" s="673"/>
      <c r="CY595" s="673"/>
      <c r="CZ595" s="673"/>
      <c r="DA595" s="673"/>
      <c r="DB595" s="673"/>
      <c r="DC595" s="673"/>
      <c r="DD595" s="673"/>
      <c r="DE595" s="673"/>
      <c r="DF595" s="673"/>
      <c r="DG595" s="673"/>
      <c r="DH595" s="673"/>
      <c r="DI595" s="673"/>
      <c r="DJ595" s="673"/>
      <c r="DK595" s="673"/>
    </row>
    <row r="596" spans="1:115" s="57" customFormat="1" ht="46.5" customHeight="1">
      <c r="A596" s="643">
        <v>63</v>
      </c>
      <c r="B596" s="649"/>
      <c r="C596" s="645" t="s">
        <v>3759</v>
      </c>
      <c r="D596" s="645" t="s">
        <v>3760</v>
      </c>
      <c r="E596" s="702" t="s">
        <v>3761</v>
      </c>
      <c r="F596" s="709" t="s">
        <v>3762</v>
      </c>
      <c r="G596" s="646" t="s">
        <v>3763</v>
      </c>
      <c r="H596" s="647">
        <v>1526</v>
      </c>
      <c r="I596" s="648" t="s">
        <v>186</v>
      </c>
      <c r="J596" s="649"/>
      <c r="K596" s="649"/>
      <c r="L596" s="650">
        <v>42275</v>
      </c>
      <c r="M596" s="651" t="s">
        <v>3764</v>
      </c>
      <c r="N596" s="652"/>
      <c r="O596" s="673"/>
      <c r="P596" s="673"/>
      <c r="Q596" s="673"/>
      <c r="R596" s="673"/>
      <c r="S596" s="673"/>
      <c r="T596" s="673"/>
      <c r="U596" s="673"/>
      <c r="V596" s="673"/>
      <c r="W596" s="673"/>
      <c r="X596" s="673"/>
      <c r="Y596" s="673"/>
      <c r="Z596" s="673"/>
      <c r="AA596" s="673"/>
      <c r="AB596" s="673"/>
      <c r="AC596" s="673"/>
      <c r="AD596" s="673"/>
      <c r="AE596" s="673"/>
      <c r="AF596" s="673"/>
      <c r="AG596" s="673"/>
      <c r="AH596" s="673"/>
      <c r="AI596" s="673"/>
      <c r="AJ596" s="673"/>
      <c r="AK596" s="673"/>
      <c r="AL596" s="673"/>
      <c r="AM596" s="673"/>
      <c r="AN596" s="673"/>
      <c r="AO596" s="673"/>
      <c r="AP596" s="673"/>
      <c r="AQ596" s="673"/>
      <c r="AR596" s="673"/>
      <c r="AS596" s="673"/>
      <c r="AT596" s="673"/>
      <c r="AU596" s="673"/>
      <c r="AV596" s="673"/>
      <c r="AW596" s="673"/>
      <c r="AX596" s="673"/>
      <c r="AY596" s="673"/>
      <c r="AZ596" s="673"/>
      <c r="BA596" s="673"/>
      <c r="BB596" s="673"/>
      <c r="BC596" s="673"/>
      <c r="BD596" s="673"/>
      <c r="BE596" s="673"/>
      <c r="BF596" s="673"/>
      <c r="BG596" s="673"/>
      <c r="BH596" s="673"/>
      <c r="BI596" s="673"/>
      <c r="BJ596" s="673"/>
      <c r="BK596" s="673"/>
      <c r="BL596" s="673"/>
      <c r="BM596" s="673"/>
      <c r="BN596" s="673"/>
      <c r="BO596" s="673"/>
      <c r="BP596" s="673"/>
      <c r="BQ596" s="673"/>
      <c r="BR596" s="673"/>
      <c r="BS596" s="673"/>
      <c r="BT596" s="673"/>
      <c r="BU596" s="673"/>
      <c r="BV596" s="673"/>
      <c r="BW596" s="673"/>
      <c r="BX596" s="673"/>
      <c r="BY596" s="673"/>
      <c r="BZ596" s="673"/>
      <c r="CA596" s="673"/>
      <c r="CB596" s="673"/>
      <c r="CC596" s="673"/>
      <c r="CD596" s="673"/>
      <c r="CE596" s="673"/>
      <c r="CF596" s="673"/>
      <c r="CG596" s="673"/>
      <c r="CH596" s="673"/>
      <c r="CI596" s="673"/>
      <c r="CJ596" s="673"/>
      <c r="CK596" s="673"/>
      <c r="CL596" s="673"/>
      <c r="CM596" s="673"/>
      <c r="CN596" s="673"/>
      <c r="CO596" s="673"/>
      <c r="CP596" s="673"/>
      <c r="CQ596" s="673"/>
      <c r="CR596" s="673"/>
      <c r="CS596" s="673"/>
      <c r="CT596" s="673"/>
      <c r="CU596" s="673"/>
      <c r="CV596" s="673"/>
      <c r="CW596" s="673"/>
      <c r="CX596" s="673"/>
      <c r="CY596" s="673"/>
      <c r="CZ596" s="673"/>
      <c r="DA596" s="673"/>
      <c r="DB596" s="673"/>
      <c r="DC596" s="673"/>
      <c r="DD596" s="673"/>
      <c r="DE596" s="673"/>
      <c r="DF596" s="673"/>
      <c r="DG596" s="673"/>
      <c r="DH596" s="673"/>
      <c r="DI596" s="673"/>
      <c r="DJ596" s="673"/>
      <c r="DK596" s="673"/>
    </row>
    <row r="597" spans="1:115" s="57" customFormat="1" ht="46.5" customHeight="1">
      <c r="A597" s="643">
        <v>64</v>
      </c>
      <c r="B597" s="649"/>
      <c r="C597" s="667" t="s">
        <v>3766</v>
      </c>
      <c r="D597" s="667" t="s">
        <v>3767</v>
      </c>
      <c r="E597" s="702" t="s">
        <v>1500</v>
      </c>
      <c r="F597" s="667" t="s">
        <v>3768</v>
      </c>
      <c r="G597" s="668" t="s">
        <v>3769</v>
      </c>
      <c r="H597" s="647">
        <v>1001</v>
      </c>
      <c r="I597" s="648" t="s">
        <v>186</v>
      </c>
      <c r="J597" s="649"/>
      <c r="K597" s="649"/>
      <c r="L597" s="650">
        <v>42251</v>
      </c>
      <c r="M597" s="651" t="s">
        <v>3770</v>
      </c>
      <c r="N597" s="652"/>
      <c r="O597" s="673"/>
      <c r="P597" s="673"/>
      <c r="Q597" s="673"/>
      <c r="R597" s="673"/>
      <c r="S597" s="673"/>
      <c r="T597" s="673"/>
      <c r="U597" s="673"/>
      <c r="V597" s="673"/>
      <c r="W597" s="673"/>
      <c r="X597" s="673"/>
      <c r="Y597" s="673"/>
      <c r="Z597" s="673"/>
      <c r="AA597" s="673"/>
      <c r="AB597" s="673"/>
      <c r="AC597" s="673"/>
      <c r="AD597" s="673"/>
      <c r="AE597" s="673"/>
      <c r="AF597" s="673"/>
      <c r="AG597" s="673"/>
      <c r="AH597" s="673"/>
      <c r="AI597" s="673"/>
      <c r="AJ597" s="673"/>
      <c r="AK597" s="673"/>
      <c r="AL597" s="673"/>
      <c r="AM597" s="673"/>
      <c r="AN597" s="673"/>
      <c r="AO597" s="673"/>
      <c r="AP597" s="673"/>
      <c r="AQ597" s="673"/>
      <c r="AR597" s="673"/>
      <c r="AS597" s="673"/>
      <c r="AT597" s="673"/>
      <c r="AU597" s="673"/>
      <c r="AV597" s="673"/>
      <c r="AW597" s="673"/>
      <c r="AX597" s="673"/>
      <c r="AY597" s="673"/>
      <c r="AZ597" s="673"/>
      <c r="BA597" s="673"/>
      <c r="BB597" s="673"/>
      <c r="BC597" s="673"/>
      <c r="BD597" s="673"/>
      <c r="BE597" s="673"/>
      <c r="BF597" s="673"/>
      <c r="BG597" s="673"/>
      <c r="BH597" s="673"/>
      <c r="BI597" s="673"/>
      <c r="BJ597" s="673"/>
      <c r="BK597" s="673"/>
      <c r="BL597" s="673"/>
      <c r="BM597" s="673"/>
      <c r="BN597" s="673"/>
      <c r="BO597" s="673"/>
      <c r="BP597" s="673"/>
      <c r="BQ597" s="673"/>
      <c r="BR597" s="673"/>
      <c r="BS597" s="673"/>
      <c r="BT597" s="673"/>
      <c r="BU597" s="673"/>
      <c r="BV597" s="673"/>
      <c r="BW597" s="673"/>
      <c r="BX597" s="673"/>
      <c r="BY597" s="673"/>
      <c r="BZ597" s="673"/>
      <c r="CA597" s="673"/>
      <c r="CB597" s="673"/>
      <c r="CC597" s="673"/>
      <c r="CD597" s="673"/>
      <c r="CE597" s="673"/>
      <c r="CF597" s="673"/>
      <c r="CG597" s="673"/>
      <c r="CH597" s="673"/>
      <c r="CI597" s="673"/>
      <c r="CJ597" s="673"/>
      <c r="CK597" s="673"/>
      <c r="CL597" s="673"/>
      <c r="CM597" s="673"/>
      <c r="CN597" s="673"/>
      <c r="CO597" s="673"/>
      <c r="CP597" s="673"/>
      <c r="CQ597" s="673"/>
      <c r="CR597" s="673"/>
      <c r="CS597" s="673"/>
      <c r="CT597" s="673"/>
      <c r="CU597" s="673"/>
      <c r="CV597" s="673"/>
      <c r="CW597" s="673"/>
      <c r="CX597" s="673"/>
      <c r="CY597" s="673"/>
      <c r="CZ597" s="673"/>
      <c r="DA597" s="673"/>
      <c r="DB597" s="673"/>
      <c r="DC597" s="673"/>
      <c r="DD597" s="673"/>
      <c r="DE597" s="673"/>
      <c r="DF597" s="673"/>
      <c r="DG597" s="673"/>
      <c r="DH597" s="673"/>
      <c r="DI597" s="673"/>
      <c r="DJ597" s="673"/>
      <c r="DK597" s="673"/>
    </row>
    <row r="598" spans="1:115" s="57" customFormat="1" ht="46.5" customHeight="1">
      <c r="A598" s="643">
        <v>65</v>
      </c>
      <c r="B598" s="649"/>
      <c r="C598" s="645" t="s">
        <v>3771</v>
      </c>
      <c r="D598" s="645" t="s">
        <v>3772</v>
      </c>
      <c r="E598" s="645" t="s">
        <v>3773</v>
      </c>
      <c r="F598" s="645" t="s">
        <v>3774</v>
      </c>
      <c r="G598" s="700" t="s">
        <v>3256</v>
      </c>
      <c r="H598" s="647">
        <v>2200</v>
      </c>
      <c r="I598" s="648" t="s">
        <v>186</v>
      </c>
      <c r="J598" s="649"/>
      <c r="K598" s="649"/>
      <c r="L598" s="650">
        <v>42251</v>
      </c>
      <c r="M598" s="651" t="s">
        <v>3775</v>
      </c>
      <c r="N598" s="652"/>
      <c r="O598" s="673"/>
      <c r="P598" s="673"/>
      <c r="Q598" s="673"/>
      <c r="R598" s="673"/>
      <c r="S598" s="673"/>
      <c r="T598" s="673"/>
      <c r="U598" s="673"/>
      <c r="V598" s="673"/>
      <c r="W598" s="673"/>
      <c r="X598" s="673"/>
      <c r="Y598" s="673"/>
      <c r="Z598" s="673"/>
      <c r="AA598" s="673"/>
      <c r="AB598" s="673"/>
      <c r="AC598" s="673"/>
      <c r="AD598" s="673"/>
      <c r="AE598" s="673"/>
      <c r="AF598" s="673"/>
      <c r="AG598" s="673"/>
      <c r="AH598" s="673"/>
      <c r="AI598" s="673"/>
      <c r="AJ598" s="673"/>
      <c r="AK598" s="673"/>
      <c r="AL598" s="673"/>
      <c r="AM598" s="673"/>
      <c r="AN598" s="673"/>
      <c r="AO598" s="673"/>
      <c r="AP598" s="673"/>
      <c r="AQ598" s="673"/>
      <c r="AR598" s="673"/>
      <c r="AS598" s="673"/>
      <c r="AT598" s="673"/>
      <c r="AU598" s="673"/>
      <c r="AV598" s="673"/>
      <c r="AW598" s="673"/>
      <c r="AX598" s="673"/>
      <c r="AY598" s="673"/>
      <c r="AZ598" s="673"/>
      <c r="BA598" s="673"/>
      <c r="BB598" s="673"/>
      <c r="BC598" s="673"/>
      <c r="BD598" s="673"/>
      <c r="BE598" s="673"/>
      <c r="BF598" s="673"/>
      <c r="BG598" s="673"/>
      <c r="BH598" s="673"/>
      <c r="BI598" s="673"/>
      <c r="BJ598" s="673"/>
      <c r="BK598" s="673"/>
      <c r="BL598" s="673"/>
      <c r="BM598" s="673"/>
      <c r="BN598" s="673"/>
      <c r="BO598" s="673"/>
      <c r="BP598" s="673"/>
      <c r="BQ598" s="673"/>
      <c r="BR598" s="673"/>
      <c r="BS598" s="673"/>
      <c r="BT598" s="673"/>
      <c r="BU598" s="673"/>
      <c r="BV598" s="673"/>
      <c r="BW598" s="673"/>
      <c r="BX598" s="673"/>
      <c r="BY598" s="673"/>
      <c r="BZ598" s="673"/>
      <c r="CA598" s="673"/>
      <c r="CB598" s="673"/>
      <c r="CC598" s="673"/>
      <c r="CD598" s="673"/>
      <c r="CE598" s="673"/>
      <c r="CF598" s="673"/>
      <c r="CG598" s="673"/>
      <c r="CH598" s="673"/>
      <c r="CI598" s="673"/>
      <c r="CJ598" s="673"/>
      <c r="CK598" s="673"/>
      <c r="CL598" s="673"/>
      <c r="CM598" s="673"/>
      <c r="CN598" s="673"/>
      <c r="CO598" s="673"/>
      <c r="CP598" s="673"/>
      <c r="CQ598" s="673"/>
      <c r="CR598" s="673"/>
      <c r="CS598" s="673"/>
      <c r="CT598" s="673"/>
      <c r="CU598" s="673"/>
      <c r="CV598" s="673"/>
      <c r="CW598" s="673"/>
      <c r="CX598" s="673"/>
      <c r="CY598" s="673"/>
      <c r="CZ598" s="673"/>
      <c r="DA598" s="673"/>
      <c r="DB598" s="673"/>
      <c r="DC598" s="673"/>
      <c r="DD598" s="673"/>
      <c r="DE598" s="673"/>
      <c r="DF598" s="673"/>
      <c r="DG598" s="673"/>
      <c r="DH598" s="673"/>
      <c r="DI598" s="673"/>
      <c r="DJ598" s="673"/>
      <c r="DK598" s="673"/>
    </row>
    <row r="599" spans="1:115" s="57" customFormat="1" ht="46.5" customHeight="1">
      <c r="A599" s="643">
        <v>66</v>
      </c>
      <c r="B599" s="649"/>
      <c r="C599" s="645" t="s">
        <v>3776</v>
      </c>
      <c r="D599" s="645" t="s">
        <v>3777</v>
      </c>
      <c r="E599" s="645" t="s">
        <v>3778</v>
      </c>
      <c r="F599" s="645" t="s">
        <v>3779</v>
      </c>
      <c r="G599" s="700" t="s">
        <v>3278</v>
      </c>
      <c r="H599" s="669">
        <v>3200</v>
      </c>
      <c r="I599" s="648" t="s">
        <v>186</v>
      </c>
      <c r="J599" s="649"/>
      <c r="K599" s="649"/>
      <c r="L599" s="650">
        <v>42251</v>
      </c>
      <c r="M599" s="651" t="s">
        <v>3780</v>
      </c>
      <c r="N599" s="652"/>
      <c r="O599" s="673"/>
      <c r="P599" s="673"/>
      <c r="Q599" s="673"/>
      <c r="R599" s="673"/>
      <c r="S599" s="673"/>
      <c r="T599" s="673"/>
      <c r="U599" s="673"/>
      <c r="V599" s="673"/>
      <c r="W599" s="673"/>
      <c r="X599" s="673"/>
      <c r="Y599" s="673"/>
      <c r="Z599" s="673"/>
      <c r="AA599" s="673"/>
      <c r="AB599" s="673"/>
      <c r="AC599" s="673"/>
      <c r="AD599" s="673"/>
      <c r="AE599" s="673"/>
      <c r="AF599" s="673"/>
      <c r="AG599" s="673"/>
      <c r="AH599" s="673"/>
      <c r="AI599" s="673"/>
      <c r="AJ599" s="673"/>
      <c r="AK599" s="673"/>
      <c r="AL599" s="673"/>
      <c r="AM599" s="673"/>
      <c r="AN599" s="673"/>
      <c r="AO599" s="673"/>
      <c r="AP599" s="673"/>
      <c r="AQ599" s="673"/>
      <c r="AR599" s="673"/>
      <c r="AS599" s="673"/>
      <c r="AT599" s="673"/>
      <c r="AU599" s="673"/>
      <c r="AV599" s="673"/>
      <c r="AW599" s="673"/>
      <c r="AX599" s="673"/>
      <c r="AY599" s="673"/>
      <c r="AZ599" s="673"/>
      <c r="BA599" s="673"/>
      <c r="BB599" s="673"/>
      <c r="BC599" s="673"/>
      <c r="BD599" s="673"/>
      <c r="BE599" s="673"/>
      <c r="BF599" s="673"/>
      <c r="BG599" s="673"/>
      <c r="BH599" s="673"/>
      <c r="BI599" s="673"/>
      <c r="BJ599" s="673"/>
      <c r="BK599" s="673"/>
      <c r="BL599" s="673"/>
      <c r="BM599" s="673"/>
      <c r="BN599" s="673"/>
      <c r="BO599" s="673"/>
      <c r="BP599" s="673"/>
      <c r="BQ599" s="673"/>
      <c r="BR599" s="673"/>
      <c r="BS599" s="673"/>
      <c r="BT599" s="673"/>
      <c r="BU599" s="673"/>
      <c r="BV599" s="673"/>
      <c r="BW599" s="673"/>
      <c r="BX599" s="673"/>
      <c r="BY599" s="673"/>
      <c r="BZ599" s="673"/>
      <c r="CA599" s="673"/>
      <c r="CB599" s="673"/>
      <c r="CC599" s="673"/>
      <c r="CD599" s="673"/>
      <c r="CE599" s="673"/>
      <c r="CF599" s="673"/>
      <c r="CG599" s="673"/>
      <c r="CH599" s="673"/>
      <c r="CI599" s="673"/>
      <c r="CJ599" s="673"/>
      <c r="CK599" s="673"/>
      <c r="CL599" s="673"/>
      <c r="CM599" s="673"/>
      <c r="CN599" s="673"/>
      <c r="CO599" s="673"/>
      <c r="CP599" s="673"/>
      <c r="CQ599" s="673"/>
      <c r="CR599" s="673"/>
      <c r="CS599" s="673"/>
      <c r="CT599" s="673"/>
      <c r="CU599" s="673"/>
      <c r="CV599" s="673"/>
      <c r="CW599" s="673"/>
      <c r="CX599" s="673"/>
      <c r="CY599" s="673"/>
      <c r="CZ599" s="673"/>
      <c r="DA599" s="673"/>
      <c r="DB599" s="673"/>
      <c r="DC599" s="673"/>
      <c r="DD599" s="673"/>
      <c r="DE599" s="673"/>
      <c r="DF599" s="673"/>
      <c r="DG599" s="673"/>
      <c r="DH599" s="673"/>
      <c r="DI599" s="673"/>
      <c r="DJ599" s="673"/>
      <c r="DK599" s="673"/>
    </row>
    <row r="600" spans="1:115" s="57" customFormat="1" ht="46.5" customHeight="1">
      <c r="A600" s="643">
        <v>67</v>
      </c>
      <c r="B600" s="649"/>
      <c r="C600" s="645" t="s">
        <v>3781</v>
      </c>
      <c r="D600" s="667" t="s">
        <v>3765</v>
      </c>
      <c r="E600" s="645" t="s">
        <v>1501</v>
      </c>
      <c r="F600" s="645" t="s">
        <v>3782</v>
      </c>
      <c r="G600" s="646" t="s">
        <v>3783</v>
      </c>
      <c r="H600" s="647">
        <v>1529</v>
      </c>
      <c r="I600" s="648" t="s">
        <v>186</v>
      </c>
      <c r="J600" s="649"/>
      <c r="K600" s="649"/>
      <c r="L600" s="650">
        <v>42251</v>
      </c>
      <c r="M600" s="651" t="s">
        <v>3784</v>
      </c>
      <c r="N600" s="652"/>
      <c r="O600" s="673"/>
      <c r="P600" s="673"/>
      <c r="Q600" s="673"/>
      <c r="R600" s="673"/>
      <c r="S600" s="673"/>
      <c r="T600" s="673"/>
      <c r="U600" s="673"/>
      <c r="V600" s="673"/>
      <c r="W600" s="673"/>
      <c r="X600" s="673"/>
      <c r="Y600" s="673"/>
      <c r="Z600" s="673"/>
      <c r="AA600" s="673"/>
      <c r="AB600" s="673"/>
      <c r="AC600" s="673"/>
      <c r="AD600" s="673"/>
      <c r="AE600" s="673"/>
      <c r="AF600" s="673"/>
      <c r="AG600" s="673"/>
      <c r="AH600" s="673"/>
      <c r="AI600" s="673"/>
      <c r="AJ600" s="673"/>
      <c r="AK600" s="673"/>
      <c r="AL600" s="673"/>
      <c r="AM600" s="673"/>
      <c r="AN600" s="673"/>
      <c r="AO600" s="673"/>
      <c r="AP600" s="673"/>
      <c r="AQ600" s="673"/>
      <c r="AR600" s="673"/>
      <c r="AS600" s="673"/>
      <c r="AT600" s="673"/>
      <c r="AU600" s="673"/>
      <c r="AV600" s="673"/>
      <c r="AW600" s="673"/>
      <c r="AX600" s="673"/>
      <c r="AY600" s="673"/>
      <c r="AZ600" s="673"/>
      <c r="BA600" s="673"/>
      <c r="BB600" s="673"/>
      <c r="BC600" s="673"/>
      <c r="BD600" s="673"/>
      <c r="BE600" s="673"/>
      <c r="BF600" s="673"/>
      <c r="BG600" s="673"/>
      <c r="BH600" s="673"/>
      <c r="BI600" s="673"/>
      <c r="BJ600" s="673"/>
      <c r="BK600" s="673"/>
      <c r="BL600" s="673"/>
      <c r="BM600" s="673"/>
      <c r="BN600" s="673"/>
      <c r="BO600" s="673"/>
      <c r="BP600" s="673"/>
      <c r="BQ600" s="673"/>
      <c r="BR600" s="673"/>
      <c r="BS600" s="673"/>
      <c r="BT600" s="673"/>
      <c r="BU600" s="673"/>
      <c r="BV600" s="673"/>
      <c r="BW600" s="673"/>
      <c r="BX600" s="673"/>
      <c r="BY600" s="673"/>
      <c r="BZ600" s="673"/>
      <c r="CA600" s="673"/>
      <c r="CB600" s="673"/>
      <c r="CC600" s="673"/>
      <c r="CD600" s="673"/>
      <c r="CE600" s="673"/>
      <c r="CF600" s="673"/>
      <c r="CG600" s="673"/>
      <c r="CH600" s="673"/>
      <c r="CI600" s="673"/>
      <c r="CJ600" s="673"/>
      <c r="CK600" s="673"/>
      <c r="CL600" s="673"/>
      <c r="CM600" s="673"/>
      <c r="CN600" s="673"/>
      <c r="CO600" s="673"/>
      <c r="CP600" s="673"/>
      <c r="CQ600" s="673"/>
      <c r="CR600" s="673"/>
      <c r="CS600" s="673"/>
      <c r="CT600" s="673"/>
      <c r="CU600" s="673"/>
      <c r="CV600" s="673"/>
      <c r="CW600" s="673"/>
      <c r="CX600" s="673"/>
      <c r="CY600" s="673"/>
      <c r="CZ600" s="673"/>
      <c r="DA600" s="673"/>
      <c r="DB600" s="673"/>
      <c r="DC600" s="673"/>
      <c r="DD600" s="673"/>
      <c r="DE600" s="673"/>
      <c r="DF600" s="673"/>
      <c r="DG600" s="673"/>
      <c r="DH600" s="673"/>
      <c r="DI600" s="673"/>
      <c r="DJ600" s="673"/>
      <c r="DK600" s="673"/>
    </row>
    <row r="601" spans="1:115" s="57" customFormat="1" ht="46.5" customHeight="1">
      <c r="A601" s="643">
        <v>68</v>
      </c>
      <c r="B601" s="649"/>
      <c r="C601" s="645" t="s">
        <v>3785</v>
      </c>
      <c r="D601" s="645" t="s">
        <v>3786</v>
      </c>
      <c r="E601" s="645" t="s">
        <v>2216</v>
      </c>
      <c r="F601" s="645" t="s">
        <v>2217</v>
      </c>
      <c r="G601" s="700" t="s">
        <v>3278</v>
      </c>
      <c r="H601" s="647">
        <v>3200</v>
      </c>
      <c r="I601" s="648" t="s">
        <v>186</v>
      </c>
      <c r="J601" s="649"/>
      <c r="K601" s="649"/>
      <c r="L601" s="650">
        <v>42184</v>
      </c>
      <c r="M601" s="651" t="s">
        <v>2218</v>
      </c>
      <c r="N601" s="652"/>
      <c r="O601" s="673"/>
      <c r="P601" s="673"/>
      <c r="Q601" s="673"/>
      <c r="R601" s="673"/>
      <c r="S601" s="673"/>
      <c r="T601" s="673"/>
      <c r="U601" s="673"/>
      <c r="V601" s="673"/>
      <c r="W601" s="673"/>
      <c r="X601" s="673"/>
      <c r="Y601" s="673"/>
      <c r="Z601" s="673"/>
      <c r="AA601" s="673"/>
      <c r="AB601" s="673"/>
      <c r="AC601" s="673"/>
      <c r="AD601" s="673"/>
      <c r="AE601" s="673"/>
      <c r="AF601" s="673"/>
      <c r="AG601" s="673"/>
      <c r="AH601" s="673"/>
      <c r="AI601" s="673"/>
      <c r="AJ601" s="673"/>
      <c r="AK601" s="673"/>
      <c r="AL601" s="673"/>
      <c r="AM601" s="673"/>
      <c r="AN601" s="673"/>
      <c r="AO601" s="673"/>
      <c r="AP601" s="673"/>
      <c r="AQ601" s="673"/>
      <c r="AR601" s="673"/>
      <c r="AS601" s="673"/>
      <c r="AT601" s="673"/>
      <c r="AU601" s="673"/>
      <c r="AV601" s="673"/>
      <c r="AW601" s="673"/>
      <c r="AX601" s="673"/>
      <c r="AY601" s="673"/>
      <c r="AZ601" s="673"/>
      <c r="BA601" s="673"/>
      <c r="BB601" s="673"/>
      <c r="BC601" s="673"/>
      <c r="BD601" s="673"/>
      <c r="BE601" s="673"/>
      <c r="BF601" s="673"/>
      <c r="BG601" s="673"/>
      <c r="BH601" s="673"/>
      <c r="BI601" s="673"/>
      <c r="BJ601" s="673"/>
      <c r="BK601" s="673"/>
      <c r="BL601" s="673"/>
      <c r="BM601" s="673"/>
      <c r="BN601" s="673"/>
      <c r="BO601" s="673"/>
      <c r="BP601" s="673"/>
      <c r="BQ601" s="673"/>
      <c r="BR601" s="673"/>
      <c r="BS601" s="673"/>
      <c r="BT601" s="673"/>
      <c r="BU601" s="673"/>
      <c r="BV601" s="673"/>
      <c r="BW601" s="673"/>
      <c r="BX601" s="673"/>
      <c r="BY601" s="673"/>
      <c r="BZ601" s="673"/>
      <c r="CA601" s="673"/>
      <c r="CB601" s="673"/>
      <c r="CC601" s="673"/>
      <c r="CD601" s="673"/>
      <c r="CE601" s="673"/>
      <c r="CF601" s="673"/>
      <c r="CG601" s="673"/>
      <c r="CH601" s="673"/>
      <c r="CI601" s="673"/>
      <c r="CJ601" s="673"/>
      <c r="CK601" s="673"/>
      <c r="CL601" s="673"/>
      <c r="CM601" s="673"/>
      <c r="CN601" s="673"/>
      <c r="CO601" s="673"/>
      <c r="CP601" s="673"/>
      <c r="CQ601" s="673"/>
      <c r="CR601" s="673"/>
      <c r="CS601" s="673"/>
      <c r="CT601" s="673"/>
      <c r="CU601" s="673"/>
      <c r="CV601" s="673"/>
      <c r="CW601" s="673"/>
      <c r="CX601" s="673"/>
      <c r="CY601" s="673"/>
      <c r="CZ601" s="673"/>
      <c r="DA601" s="673"/>
      <c r="DB601" s="673"/>
      <c r="DC601" s="673"/>
      <c r="DD601" s="673"/>
      <c r="DE601" s="673"/>
      <c r="DF601" s="673"/>
      <c r="DG601" s="673"/>
      <c r="DH601" s="673"/>
      <c r="DI601" s="673"/>
      <c r="DJ601" s="673"/>
      <c r="DK601" s="673"/>
    </row>
    <row r="602" spans="1:115" s="57" customFormat="1" ht="46.5" customHeight="1">
      <c r="A602" s="643">
        <v>69</v>
      </c>
      <c r="B602" s="649"/>
      <c r="C602" s="645" t="s">
        <v>2219</v>
      </c>
      <c r="D602" s="645" t="s">
        <v>2220</v>
      </c>
      <c r="E602" s="645" t="s">
        <v>2221</v>
      </c>
      <c r="F602" s="645" t="s">
        <v>2222</v>
      </c>
      <c r="G602" s="700" t="s">
        <v>783</v>
      </c>
      <c r="H602" s="647">
        <v>5200</v>
      </c>
      <c r="I602" s="648" t="s">
        <v>186</v>
      </c>
      <c r="J602" s="649"/>
      <c r="K602" s="649"/>
      <c r="L602" s="650">
        <v>42184</v>
      </c>
      <c r="M602" s="651" t="s">
        <v>2223</v>
      </c>
      <c r="N602" s="652"/>
      <c r="O602" s="673"/>
      <c r="P602" s="673"/>
      <c r="Q602" s="673"/>
      <c r="R602" s="673"/>
      <c r="S602" s="673"/>
      <c r="T602" s="673"/>
      <c r="U602" s="673"/>
      <c r="V602" s="673"/>
      <c r="W602" s="673"/>
      <c r="X602" s="673"/>
      <c r="Y602" s="673"/>
      <c r="Z602" s="673"/>
      <c r="AA602" s="673"/>
      <c r="AB602" s="673"/>
      <c r="AC602" s="673"/>
      <c r="AD602" s="673"/>
      <c r="AE602" s="673"/>
      <c r="AF602" s="673"/>
      <c r="AG602" s="673"/>
      <c r="AH602" s="673"/>
      <c r="AI602" s="673"/>
      <c r="AJ602" s="673"/>
      <c r="AK602" s="673"/>
      <c r="AL602" s="673"/>
      <c r="AM602" s="673"/>
      <c r="AN602" s="673"/>
      <c r="AO602" s="673"/>
      <c r="AP602" s="673"/>
      <c r="AQ602" s="673"/>
      <c r="AR602" s="673"/>
      <c r="AS602" s="673"/>
      <c r="AT602" s="673"/>
      <c r="AU602" s="673"/>
      <c r="AV602" s="673"/>
      <c r="AW602" s="673"/>
      <c r="AX602" s="673"/>
      <c r="AY602" s="673"/>
      <c r="AZ602" s="673"/>
      <c r="BA602" s="673"/>
      <c r="BB602" s="673"/>
      <c r="BC602" s="673"/>
      <c r="BD602" s="673"/>
      <c r="BE602" s="673"/>
      <c r="BF602" s="673"/>
      <c r="BG602" s="673"/>
      <c r="BH602" s="673"/>
      <c r="BI602" s="673"/>
      <c r="BJ602" s="673"/>
      <c r="BK602" s="673"/>
      <c r="BL602" s="673"/>
      <c r="BM602" s="673"/>
      <c r="BN602" s="673"/>
      <c r="BO602" s="673"/>
      <c r="BP602" s="673"/>
      <c r="BQ602" s="673"/>
      <c r="BR602" s="673"/>
      <c r="BS602" s="673"/>
      <c r="BT602" s="673"/>
      <c r="BU602" s="673"/>
      <c r="BV602" s="673"/>
      <c r="BW602" s="673"/>
      <c r="BX602" s="673"/>
      <c r="BY602" s="673"/>
      <c r="BZ602" s="673"/>
      <c r="CA602" s="673"/>
      <c r="CB602" s="673"/>
      <c r="CC602" s="673"/>
      <c r="CD602" s="673"/>
      <c r="CE602" s="673"/>
      <c r="CF602" s="673"/>
      <c r="CG602" s="673"/>
      <c r="CH602" s="673"/>
      <c r="CI602" s="673"/>
      <c r="CJ602" s="673"/>
      <c r="CK602" s="673"/>
      <c r="CL602" s="673"/>
      <c r="CM602" s="673"/>
      <c r="CN602" s="673"/>
      <c r="CO602" s="673"/>
      <c r="CP602" s="673"/>
      <c r="CQ602" s="673"/>
      <c r="CR602" s="673"/>
      <c r="CS602" s="673"/>
      <c r="CT602" s="673"/>
      <c r="CU602" s="673"/>
      <c r="CV602" s="673"/>
      <c r="CW602" s="673"/>
      <c r="CX602" s="673"/>
      <c r="CY602" s="673"/>
      <c r="CZ602" s="673"/>
      <c r="DA602" s="673"/>
      <c r="DB602" s="673"/>
      <c r="DC602" s="673"/>
      <c r="DD602" s="673"/>
      <c r="DE602" s="673"/>
      <c r="DF602" s="673"/>
      <c r="DG602" s="673"/>
      <c r="DH602" s="673"/>
      <c r="DI602" s="673"/>
      <c r="DJ602" s="673"/>
      <c r="DK602" s="673"/>
    </row>
    <row r="603" spans="1:115" s="44" customFormat="1" ht="46.5" customHeight="1">
      <c r="A603" s="643">
        <v>70</v>
      </c>
      <c r="B603" s="701"/>
      <c r="C603" s="702" t="s">
        <v>44</v>
      </c>
      <c r="D603" s="702" t="s">
        <v>45</v>
      </c>
      <c r="E603" s="656" t="s">
        <v>2658</v>
      </c>
      <c r="F603" s="656" t="s">
        <v>2224</v>
      </c>
      <c r="G603" s="657" t="s">
        <v>2225</v>
      </c>
      <c r="H603" s="657">
        <v>24700</v>
      </c>
      <c r="I603" s="662" t="s">
        <v>186</v>
      </c>
      <c r="J603" s="703"/>
      <c r="K603" s="704"/>
      <c r="L603" s="661">
        <v>42275</v>
      </c>
      <c r="M603" s="662" t="s">
        <v>2226</v>
      </c>
      <c r="N603" s="705"/>
      <c r="O603" s="694"/>
      <c r="P603" s="694"/>
      <c r="Q603" s="694"/>
      <c r="R603" s="694"/>
      <c r="S603" s="694"/>
      <c r="T603" s="694"/>
      <c r="U603" s="694"/>
      <c r="V603" s="694"/>
      <c r="W603" s="694"/>
      <c r="X603" s="694"/>
      <c r="Y603" s="694"/>
      <c r="Z603" s="694"/>
      <c r="AA603" s="694"/>
      <c r="AB603" s="694"/>
      <c r="AC603" s="694"/>
      <c r="AD603" s="694"/>
      <c r="AE603" s="694"/>
      <c r="AF603" s="694"/>
      <c r="AG603" s="694"/>
      <c r="AH603" s="694"/>
      <c r="AI603" s="694"/>
      <c r="AJ603" s="694"/>
      <c r="AK603" s="694"/>
      <c r="AL603" s="694"/>
      <c r="AM603" s="694"/>
      <c r="AN603" s="694"/>
      <c r="AO603" s="694"/>
      <c r="AP603" s="694"/>
      <c r="AQ603" s="694"/>
      <c r="AR603" s="694"/>
      <c r="AS603" s="694"/>
      <c r="AT603" s="694"/>
      <c r="AU603" s="694"/>
      <c r="AV603" s="694"/>
      <c r="AW603" s="694"/>
      <c r="AX603" s="694"/>
      <c r="AY603" s="694"/>
      <c r="AZ603" s="694"/>
      <c r="BA603" s="694"/>
      <c r="BB603" s="694"/>
      <c r="BC603" s="694"/>
      <c r="BD603" s="694"/>
      <c r="BE603" s="694"/>
      <c r="BF603" s="694"/>
      <c r="BG603" s="694"/>
      <c r="BH603" s="694"/>
      <c r="BI603" s="694"/>
      <c r="BJ603" s="694"/>
      <c r="BK603" s="694"/>
      <c r="BL603" s="694"/>
      <c r="BM603" s="694"/>
      <c r="BN603" s="694"/>
      <c r="BO603" s="694"/>
      <c r="BP603" s="694"/>
      <c r="BQ603" s="694"/>
      <c r="BR603" s="694"/>
      <c r="BS603" s="694"/>
      <c r="BT603" s="694"/>
      <c r="BU603" s="694"/>
      <c r="BV603" s="694"/>
      <c r="BW603" s="694"/>
      <c r="BX603" s="694"/>
      <c r="BY603" s="694"/>
      <c r="BZ603" s="694"/>
      <c r="CA603" s="694"/>
      <c r="CB603" s="694"/>
      <c r="CC603" s="694"/>
      <c r="CD603" s="694"/>
      <c r="CE603" s="694"/>
      <c r="CF603" s="694"/>
      <c r="CG603" s="694"/>
      <c r="CH603" s="694"/>
      <c r="CI603" s="694"/>
      <c r="CJ603" s="694"/>
      <c r="CK603" s="694"/>
      <c r="CL603" s="694"/>
      <c r="CM603" s="694"/>
      <c r="CN603" s="694"/>
      <c r="CO603" s="694"/>
      <c r="CP603" s="694"/>
      <c r="CQ603" s="694"/>
      <c r="CR603" s="694"/>
      <c r="CS603" s="694"/>
      <c r="CT603" s="694"/>
      <c r="CU603" s="694"/>
      <c r="CV603" s="694"/>
      <c r="CW603" s="694"/>
      <c r="CX603" s="694"/>
      <c r="CY603" s="694"/>
      <c r="CZ603" s="694"/>
      <c r="DA603" s="694"/>
      <c r="DB603" s="694"/>
      <c r="DC603" s="694"/>
      <c r="DD603" s="694"/>
      <c r="DE603" s="694"/>
      <c r="DF603" s="694"/>
      <c r="DG603" s="694"/>
      <c r="DH603" s="694"/>
      <c r="DI603" s="694"/>
      <c r="DJ603" s="694"/>
      <c r="DK603" s="694"/>
    </row>
    <row r="604" spans="1:115" s="44" customFormat="1" ht="46.5" customHeight="1">
      <c r="A604" s="643">
        <v>71</v>
      </c>
      <c r="B604" s="689"/>
      <c r="C604" s="645" t="s">
        <v>2227</v>
      </c>
      <c r="D604" s="645" t="s">
        <v>2228</v>
      </c>
      <c r="E604" s="656" t="s">
        <v>2659</v>
      </c>
      <c r="F604" s="645" t="s">
        <v>2230</v>
      </c>
      <c r="G604" s="646" t="s">
        <v>2231</v>
      </c>
      <c r="H604" s="690">
        <v>7000</v>
      </c>
      <c r="I604" s="651" t="s">
        <v>186</v>
      </c>
      <c r="J604" s="691"/>
      <c r="K604" s="692"/>
      <c r="L604" s="650">
        <v>42224</v>
      </c>
      <c r="M604" s="651" t="s">
        <v>2232</v>
      </c>
      <c r="N604" s="693"/>
      <c r="O604" s="694"/>
      <c r="P604" s="694"/>
      <c r="Q604" s="694"/>
      <c r="R604" s="694"/>
      <c r="S604" s="694"/>
      <c r="T604" s="694"/>
      <c r="U604" s="694"/>
      <c r="V604" s="694"/>
      <c r="W604" s="694"/>
      <c r="X604" s="694"/>
      <c r="Y604" s="694"/>
      <c r="Z604" s="694"/>
      <c r="AA604" s="694"/>
      <c r="AB604" s="694"/>
      <c r="AC604" s="694"/>
      <c r="AD604" s="694"/>
      <c r="AE604" s="694"/>
      <c r="AF604" s="694"/>
      <c r="AG604" s="694"/>
      <c r="AH604" s="694"/>
      <c r="AI604" s="694"/>
      <c r="AJ604" s="694"/>
      <c r="AK604" s="694"/>
      <c r="AL604" s="694"/>
      <c r="AM604" s="694"/>
      <c r="AN604" s="694"/>
      <c r="AO604" s="694"/>
      <c r="AP604" s="694"/>
      <c r="AQ604" s="694"/>
      <c r="AR604" s="694"/>
      <c r="AS604" s="694"/>
      <c r="AT604" s="694"/>
      <c r="AU604" s="694"/>
      <c r="AV604" s="694"/>
      <c r="AW604" s="694"/>
      <c r="AX604" s="694"/>
      <c r="AY604" s="694"/>
      <c r="AZ604" s="694"/>
      <c r="BA604" s="694"/>
      <c r="BB604" s="694"/>
      <c r="BC604" s="694"/>
      <c r="BD604" s="694"/>
      <c r="BE604" s="694"/>
      <c r="BF604" s="694"/>
      <c r="BG604" s="694"/>
      <c r="BH604" s="694"/>
      <c r="BI604" s="694"/>
      <c r="BJ604" s="694"/>
      <c r="BK604" s="694"/>
      <c r="BL604" s="694"/>
      <c r="BM604" s="694"/>
      <c r="BN604" s="694"/>
      <c r="BO604" s="694"/>
      <c r="BP604" s="694"/>
      <c r="BQ604" s="694"/>
      <c r="BR604" s="694"/>
      <c r="BS604" s="694"/>
      <c r="BT604" s="694"/>
      <c r="BU604" s="694"/>
      <c r="BV604" s="694"/>
      <c r="BW604" s="694"/>
      <c r="BX604" s="694"/>
      <c r="BY604" s="694"/>
      <c r="BZ604" s="694"/>
      <c r="CA604" s="694"/>
      <c r="CB604" s="694"/>
      <c r="CC604" s="694"/>
      <c r="CD604" s="694"/>
      <c r="CE604" s="694"/>
      <c r="CF604" s="694"/>
      <c r="CG604" s="694"/>
      <c r="CH604" s="694"/>
      <c r="CI604" s="694"/>
      <c r="CJ604" s="694"/>
      <c r="CK604" s="694"/>
      <c r="CL604" s="694"/>
      <c r="CM604" s="694"/>
      <c r="CN604" s="694"/>
      <c r="CO604" s="694"/>
      <c r="CP604" s="694"/>
      <c r="CQ604" s="694"/>
      <c r="CR604" s="694"/>
      <c r="CS604" s="694"/>
      <c r="CT604" s="694"/>
      <c r="CU604" s="694"/>
      <c r="CV604" s="694"/>
      <c r="CW604" s="694"/>
      <c r="CX604" s="694"/>
      <c r="CY604" s="694"/>
      <c r="CZ604" s="694"/>
      <c r="DA604" s="694"/>
      <c r="DB604" s="694"/>
      <c r="DC604" s="694"/>
      <c r="DD604" s="694"/>
      <c r="DE604" s="694"/>
      <c r="DF604" s="694"/>
      <c r="DG604" s="694"/>
      <c r="DH604" s="694"/>
      <c r="DI604" s="694"/>
      <c r="DJ604" s="694"/>
      <c r="DK604" s="694"/>
    </row>
    <row r="605" spans="1:115" s="44" customFormat="1" ht="46.5" customHeight="1">
      <c r="A605" s="643">
        <v>72</v>
      </c>
      <c r="B605" s="689"/>
      <c r="C605" s="645" t="s">
        <v>2233</v>
      </c>
      <c r="D605" s="645" t="s">
        <v>2228</v>
      </c>
      <c r="E605" s="645" t="s">
        <v>2229</v>
      </c>
      <c r="F605" s="645" t="s">
        <v>2234</v>
      </c>
      <c r="G605" s="646" t="s">
        <v>2235</v>
      </c>
      <c r="H605" s="690">
        <v>4020</v>
      </c>
      <c r="I605" s="651" t="s">
        <v>186</v>
      </c>
      <c r="J605" s="691"/>
      <c r="K605" s="692"/>
      <c r="L605" s="650">
        <v>42224</v>
      </c>
      <c r="M605" s="651" t="s">
        <v>2236</v>
      </c>
      <c r="N605" s="693"/>
      <c r="O605" s="694"/>
      <c r="P605" s="694"/>
      <c r="Q605" s="694"/>
      <c r="R605" s="694"/>
      <c r="S605" s="694"/>
      <c r="T605" s="694"/>
      <c r="U605" s="694"/>
      <c r="V605" s="694"/>
      <c r="W605" s="694"/>
      <c r="X605" s="694"/>
      <c r="Y605" s="694"/>
      <c r="Z605" s="694"/>
      <c r="AA605" s="694"/>
      <c r="AB605" s="694"/>
      <c r="AC605" s="694"/>
      <c r="AD605" s="694"/>
      <c r="AE605" s="694"/>
      <c r="AF605" s="694"/>
      <c r="AG605" s="694"/>
      <c r="AH605" s="694"/>
      <c r="AI605" s="694"/>
      <c r="AJ605" s="694"/>
      <c r="AK605" s="694"/>
      <c r="AL605" s="694"/>
      <c r="AM605" s="694"/>
      <c r="AN605" s="694"/>
      <c r="AO605" s="694"/>
      <c r="AP605" s="694"/>
      <c r="AQ605" s="694"/>
      <c r="AR605" s="694"/>
      <c r="AS605" s="694"/>
      <c r="AT605" s="694"/>
      <c r="AU605" s="694"/>
      <c r="AV605" s="694"/>
      <c r="AW605" s="694"/>
      <c r="AX605" s="694"/>
      <c r="AY605" s="694"/>
      <c r="AZ605" s="694"/>
      <c r="BA605" s="694"/>
      <c r="BB605" s="694"/>
      <c r="BC605" s="694"/>
      <c r="BD605" s="694"/>
      <c r="BE605" s="694"/>
      <c r="BF605" s="694"/>
      <c r="BG605" s="694"/>
      <c r="BH605" s="694"/>
      <c r="BI605" s="694"/>
      <c r="BJ605" s="694"/>
      <c r="BK605" s="694"/>
      <c r="BL605" s="694"/>
      <c r="BM605" s="694"/>
      <c r="BN605" s="694"/>
      <c r="BO605" s="694"/>
      <c r="BP605" s="694"/>
      <c r="BQ605" s="694"/>
      <c r="BR605" s="694"/>
      <c r="BS605" s="694"/>
      <c r="BT605" s="694"/>
      <c r="BU605" s="694"/>
      <c r="BV605" s="694"/>
      <c r="BW605" s="694"/>
      <c r="BX605" s="694"/>
      <c r="BY605" s="694"/>
      <c r="BZ605" s="694"/>
      <c r="CA605" s="694"/>
      <c r="CB605" s="694"/>
      <c r="CC605" s="694"/>
      <c r="CD605" s="694"/>
      <c r="CE605" s="694"/>
      <c r="CF605" s="694"/>
      <c r="CG605" s="694"/>
      <c r="CH605" s="694"/>
      <c r="CI605" s="694"/>
      <c r="CJ605" s="694"/>
      <c r="CK605" s="694"/>
      <c r="CL605" s="694"/>
      <c r="CM605" s="694"/>
      <c r="CN605" s="694"/>
      <c r="CO605" s="694"/>
      <c r="CP605" s="694"/>
      <c r="CQ605" s="694"/>
      <c r="CR605" s="694"/>
      <c r="CS605" s="694"/>
      <c r="CT605" s="694"/>
      <c r="CU605" s="694"/>
      <c r="CV605" s="694"/>
      <c r="CW605" s="694"/>
      <c r="CX605" s="694"/>
      <c r="CY605" s="694"/>
      <c r="CZ605" s="694"/>
      <c r="DA605" s="694"/>
      <c r="DB605" s="694"/>
      <c r="DC605" s="694"/>
      <c r="DD605" s="694"/>
      <c r="DE605" s="694"/>
      <c r="DF605" s="694"/>
      <c r="DG605" s="694"/>
      <c r="DH605" s="694"/>
      <c r="DI605" s="694"/>
      <c r="DJ605" s="694"/>
      <c r="DK605" s="694"/>
    </row>
    <row r="606" spans="1:115" s="44" customFormat="1" ht="46.5" customHeight="1">
      <c r="A606" s="643">
        <v>73</v>
      </c>
      <c r="B606" s="689"/>
      <c r="C606" s="645" t="s">
        <v>2237</v>
      </c>
      <c r="D606" s="645" t="s">
        <v>2238</v>
      </c>
      <c r="E606" s="656" t="s">
        <v>2660</v>
      </c>
      <c r="F606" s="645" t="s">
        <v>2240</v>
      </c>
      <c r="G606" s="646" t="s">
        <v>2241</v>
      </c>
      <c r="H606" s="690">
        <v>4110</v>
      </c>
      <c r="I606" s="651" t="s">
        <v>186</v>
      </c>
      <c r="J606" s="691"/>
      <c r="K606" s="692"/>
      <c r="L606" s="650">
        <v>42224</v>
      </c>
      <c r="M606" s="651" t="s">
        <v>2242</v>
      </c>
      <c r="N606" s="693"/>
      <c r="O606" s="694"/>
      <c r="P606" s="694"/>
      <c r="Q606" s="694"/>
      <c r="R606" s="694"/>
      <c r="S606" s="694"/>
      <c r="T606" s="694"/>
      <c r="U606" s="694"/>
      <c r="V606" s="694"/>
      <c r="W606" s="694"/>
      <c r="X606" s="694"/>
      <c r="Y606" s="694"/>
      <c r="Z606" s="694"/>
      <c r="AA606" s="694"/>
      <c r="AB606" s="694"/>
      <c r="AC606" s="694"/>
      <c r="AD606" s="694"/>
      <c r="AE606" s="694"/>
      <c r="AF606" s="694"/>
      <c r="AG606" s="694"/>
      <c r="AH606" s="694"/>
      <c r="AI606" s="694"/>
      <c r="AJ606" s="694"/>
      <c r="AK606" s="694"/>
      <c r="AL606" s="694"/>
      <c r="AM606" s="694"/>
      <c r="AN606" s="694"/>
      <c r="AO606" s="694"/>
      <c r="AP606" s="694"/>
      <c r="AQ606" s="694"/>
      <c r="AR606" s="694"/>
      <c r="AS606" s="694"/>
      <c r="AT606" s="694"/>
      <c r="AU606" s="694"/>
      <c r="AV606" s="694"/>
      <c r="AW606" s="694"/>
      <c r="AX606" s="694"/>
      <c r="AY606" s="694"/>
      <c r="AZ606" s="694"/>
      <c r="BA606" s="694"/>
      <c r="BB606" s="694"/>
      <c r="BC606" s="694"/>
      <c r="BD606" s="694"/>
      <c r="BE606" s="694"/>
      <c r="BF606" s="694"/>
      <c r="BG606" s="694"/>
      <c r="BH606" s="694"/>
      <c r="BI606" s="694"/>
      <c r="BJ606" s="694"/>
      <c r="BK606" s="694"/>
      <c r="BL606" s="694"/>
      <c r="BM606" s="694"/>
      <c r="BN606" s="694"/>
      <c r="BO606" s="694"/>
      <c r="BP606" s="694"/>
      <c r="BQ606" s="694"/>
      <c r="BR606" s="694"/>
      <c r="BS606" s="694"/>
      <c r="BT606" s="694"/>
      <c r="BU606" s="694"/>
      <c r="BV606" s="694"/>
      <c r="BW606" s="694"/>
      <c r="BX606" s="694"/>
      <c r="BY606" s="694"/>
      <c r="BZ606" s="694"/>
      <c r="CA606" s="694"/>
      <c r="CB606" s="694"/>
      <c r="CC606" s="694"/>
      <c r="CD606" s="694"/>
      <c r="CE606" s="694"/>
      <c r="CF606" s="694"/>
      <c r="CG606" s="694"/>
      <c r="CH606" s="694"/>
      <c r="CI606" s="694"/>
      <c r="CJ606" s="694"/>
      <c r="CK606" s="694"/>
      <c r="CL606" s="694"/>
      <c r="CM606" s="694"/>
      <c r="CN606" s="694"/>
      <c r="CO606" s="694"/>
      <c r="CP606" s="694"/>
      <c r="CQ606" s="694"/>
      <c r="CR606" s="694"/>
      <c r="CS606" s="694"/>
      <c r="CT606" s="694"/>
      <c r="CU606" s="694"/>
      <c r="CV606" s="694"/>
      <c r="CW606" s="694"/>
      <c r="CX606" s="694"/>
      <c r="CY606" s="694"/>
      <c r="CZ606" s="694"/>
      <c r="DA606" s="694"/>
      <c r="DB606" s="694"/>
      <c r="DC606" s="694"/>
      <c r="DD606" s="694"/>
      <c r="DE606" s="694"/>
      <c r="DF606" s="694"/>
      <c r="DG606" s="694"/>
      <c r="DH606" s="694"/>
      <c r="DI606" s="694"/>
      <c r="DJ606" s="694"/>
      <c r="DK606" s="694"/>
    </row>
    <row r="607" spans="1:115" s="44" customFormat="1" ht="46.5" customHeight="1">
      <c r="A607" s="643">
        <v>74</v>
      </c>
      <c r="B607" s="689"/>
      <c r="C607" s="645" t="s">
        <v>2237</v>
      </c>
      <c r="D607" s="645" t="s">
        <v>2238</v>
      </c>
      <c r="E607" s="645" t="s">
        <v>2239</v>
      </c>
      <c r="F607" s="645" t="s">
        <v>2243</v>
      </c>
      <c r="G607" s="646" t="s">
        <v>3258</v>
      </c>
      <c r="H607" s="690">
        <v>2000</v>
      </c>
      <c r="I607" s="651" t="s">
        <v>186</v>
      </c>
      <c r="J607" s="691"/>
      <c r="K607" s="692"/>
      <c r="L607" s="650">
        <v>42224</v>
      </c>
      <c r="M607" s="651" t="s">
        <v>2244</v>
      </c>
      <c r="N607" s="693"/>
      <c r="O607" s="694"/>
      <c r="P607" s="694"/>
      <c r="Q607" s="694"/>
      <c r="R607" s="694"/>
      <c r="S607" s="694"/>
      <c r="T607" s="694"/>
      <c r="U607" s="694"/>
      <c r="V607" s="694"/>
      <c r="W607" s="694"/>
      <c r="X607" s="694"/>
      <c r="Y607" s="694"/>
      <c r="Z607" s="694"/>
      <c r="AA607" s="694"/>
      <c r="AB607" s="694"/>
      <c r="AC607" s="694"/>
      <c r="AD607" s="694"/>
      <c r="AE607" s="694"/>
      <c r="AF607" s="694"/>
      <c r="AG607" s="694"/>
      <c r="AH607" s="694"/>
      <c r="AI607" s="694"/>
      <c r="AJ607" s="694"/>
      <c r="AK607" s="694"/>
      <c r="AL607" s="694"/>
      <c r="AM607" s="694"/>
      <c r="AN607" s="694"/>
      <c r="AO607" s="694"/>
      <c r="AP607" s="694"/>
      <c r="AQ607" s="694"/>
      <c r="AR607" s="694"/>
      <c r="AS607" s="694"/>
      <c r="AT607" s="694"/>
      <c r="AU607" s="694"/>
      <c r="AV607" s="694"/>
      <c r="AW607" s="694"/>
      <c r="AX607" s="694"/>
      <c r="AY607" s="694"/>
      <c r="AZ607" s="694"/>
      <c r="BA607" s="694"/>
      <c r="BB607" s="694"/>
      <c r="BC607" s="694"/>
      <c r="BD607" s="694"/>
      <c r="BE607" s="694"/>
      <c r="BF607" s="694"/>
      <c r="BG607" s="694"/>
      <c r="BH607" s="694"/>
      <c r="BI607" s="694"/>
      <c r="BJ607" s="694"/>
      <c r="BK607" s="694"/>
      <c r="BL607" s="694"/>
      <c r="BM607" s="694"/>
      <c r="BN607" s="694"/>
      <c r="BO607" s="694"/>
      <c r="BP607" s="694"/>
      <c r="BQ607" s="694"/>
      <c r="BR607" s="694"/>
      <c r="BS607" s="694"/>
      <c r="BT607" s="694"/>
      <c r="BU607" s="694"/>
      <c r="BV607" s="694"/>
      <c r="BW607" s="694"/>
      <c r="BX607" s="694"/>
      <c r="BY607" s="694"/>
      <c r="BZ607" s="694"/>
      <c r="CA607" s="694"/>
      <c r="CB607" s="694"/>
      <c r="CC607" s="694"/>
      <c r="CD607" s="694"/>
      <c r="CE607" s="694"/>
      <c r="CF607" s="694"/>
      <c r="CG607" s="694"/>
      <c r="CH607" s="694"/>
      <c r="CI607" s="694"/>
      <c r="CJ607" s="694"/>
      <c r="CK607" s="694"/>
      <c r="CL607" s="694"/>
      <c r="CM607" s="694"/>
      <c r="CN607" s="694"/>
      <c r="CO607" s="694"/>
      <c r="CP607" s="694"/>
      <c r="CQ607" s="694"/>
      <c r="CR607" s="694"/>
      <c r="CS607" s="694"/>
      <c r="CT607" s="694"/>
      <c r="CU607" s="694"/>
      <c r="CV607" s="694"/>
      <c r="CW607" s="694"/>
      <c r="CX607" s="694"/>
      <c r="CY607" s="694"/>
      <c r="CZ607" s="694"/>
      <c r="DA607" s="694"/>
      <c r="DB607" s="694"/>
      <c r="DC607" s="694"/>
      <c r="DD607" s="694"/>
      <c r="DE607" s="694"/>
      <c r="DF607" s="694"/>
      <c r="DG607" s="694"/>
      <c r="DH607" s="694"/>
      <c r="DI607" s="694"/>
      <c r="DJ607" s="694"/>
      <c r="DK607" s="694"/>
    </row>
    <row r="608" spans="1:115" s="44" customFormat="1" ht="46.5" customHeight="1">
      <c r="A608" s="643">
        <v>75</v>
      </c>
      <c r="B608" s="701"/>
      <c r="C608" s="702" t="s">
        <v>46</v>
      </c>
      <c r="D608" s="656" t="s">
        <v>2245</v>
      </c>
      <c r="E608" s="645" t="s">
        <v>1502</v>
      </c>
      <c r="F608" s="656" t="s">
        <v>2246</v>
      </c>
      <c r="G608" s="657" t="s">
        <v>2247</v>
      </c>
      <c r="H608" s="657">
        <v>1111</v>
      </c>
      <c r="I608" s="662" t="s">
        <v>186</v>
      </c>
      <c r="J608" s="703"/>
      <c r="K608" s="704"/>
      <c r="L608" s="661">
        <v>42224</v>
      </c>
      <c r="M608" s="662" t="s">
        <v>2248</v>
      </c>
      <c r="N608" s="705"/>
      <c r="O608" s="694"/>
      <c r="P608" s="694"/>
      <c r="Q608" s="694"/>
      <c r="R608" s="694"/>
      <c r="S608" s="694"/>
      <c r="T608" s="694"/>
      <c r="U608" s="694"/>
      <c r="V608" s="694"/>
      <c r="W608" s="694"/>
      <c r="X608" s="694"/>
      <c r="Y608" s="694"/>
      <c r="Z608" s="694"/>
      <c r="AA608" s="694"/>
      <c r="AB608" s="694"/>
      <c r="AC608" s="694"/>
      <c r="AD608" s="694"/>
      <c r="AE608" s="694"/>
      <c r="AF608" s="694"/>
      <c r="AG608" s="694"/>
      <c r="AH608" s="694"/>
      <c r="AI608" s="694"/>
      <c r="AJ608" s="694"/>
      <c r="AK608" s="694"/>
      <c r="AL608" s="694"/>
      <c r="AM608" s="694"/>
      <c r="AN608" s="694"/>
      <c r="AO608" s="694"/>
      <c r="AP608" s="694"/>
      <c r="AQ608" s="694"/>
      <c r="AR608" s="694"/>
      <c r="AS608" s="694"/>
      <c r="AT608" s="694"/>
      <c r="AU608" s="694"/>
      <c r="AV608" s="694"/>
      <c r="AW608" s="694"/>
      <c r="AX608" s="694"/>
      <c r="AY608" s="694"/>
      <c r="AZ608" s="694"/>
      <c r="BA608" s="694"/>
      <c r="BB608" s="694"/>
      <c r="BC608" s="694"/>
      <c r="BD608" s="694"/>
      <c r="BE608" s="694"/>
      <c r="BF608" s="694"/>
      <c r="BG608" s="694"/>
      <c r="BH608" s="694"/>
      <c r="BI608" s="694"/>
      <c r="BJ608" s="694"/>
      <c r="BK608" s="694"/>
      <c r="BL608" s="694"/>
      <c r="BM608" s="694"/>
      <c r="BN608" s="694"/>
      <c r="BO608" s="694"/>
      <c r="BP608" s="694"/>
      <c r="BQ608" s="694"/>
      <c r="BR608" s="694"/>
      <c r="BS608" s="694"/>
      <c r="BT608" s="694"/>
      <c r="BU608" s="694"/>
      <c r="BV608" s="694"/>
      <c r="BW608" s="694"/>
      <c r="BX608" s="694"/>
      <c r="BY608" s="694"/>
      <c r="BZ608" s="694"/>
      <c r="CA608" s="694"/>
      <c r="CB608" s="694"/>
      <c r="CC608" s="694"/>
      <c r="CD608" s="694"/>
      <c r="CE608" s="694"/>
      <c r="CF608" s="694"/>
      <c r="CG608" s="694"/>
      <c r="CH608" s="694"/>
      <c r="CI608" s="694"/>
      <c r="CJ608" s="694"/>
      <c r="CK608" s="694"/>
      <c r="CL608" s="694"/>
      <c r="CM608" s="694"/>
      <c r="CN608" s="694"/>
      <c r="CO608" s="694"/>
      <c r="CP608" s="694"/>
      <c r="CQ608" s="694"/>
      <c r="CR608" s="694"/>
      <c r="CS608" s="694"/>
      <c r="CT608" s="694"/>
      <c r="CU608" s="694"/>
      <c r="CV608" s="694"/>
      <c r="CW608" s="694"/>
      <c r="CX608" s="694"/>
      <c r="CY608" s="694"/>
      <c r="CZ608" s="694"/>
      <c r="DA608" s="694"/>
      <c r="DB608" s="694"/>
      <c r="DC608" s="694"/>
      <c r="DD608" s="694"/>
      <c r="DE608" s="694"/>
      <c r="DF608" s="694"/>
      <c r="DG608" s="694"/>
      <c r="DH608" s="694"/>
      <c r="DI608" s="694"/>
      <c r="DJ608" s="694"/>
      <c r="DK608" s="694"/>
    </row>
    <row r="609" spans="1:115" s="44" customFormat="1" ht="46.5" customHeight="1">
      <c r="A609" s="643">
        <v>76</v>
      </c>
      <c r="B609" s="689"/>
      <c r="C609" s="645" t="s">
        <v>2249</v>
      </c>
      <c r="D609" s="645" t="s">
        <v>2252</v>
      </c>
      <c r="E609" s="645" t="s">
        <v>2661</v>
      </c>
      <c r="F609" s="645" t="s">
        <v>2250</v>
      </c>
      <c r="G609" s="700" t="s">
        <v>2231</v>
      </c>
      <c r="H609" s="690">
        <v>7000</v>
      </c>
      <c r="I609" s="651" t="s">
        <v>186</v>
      </c>
      <c r="J609" s="691"/>
      <c r="K609" s="692"/>
      <c r="L609" s="650">
        <v>42184</v>
      </c>
      <c r="M609" s="651" t="s">
        <v>2251</v>
      </c>
      <c r="N609" s="693"/>
      <c r="O609" s="694"/>
      <c r="P609" s="694"/>
      <c r="Q609" s="694"/>
      <c r="R609" s="694"/>
      <c r="S609" s="694"/>
      <c r="T609" s="694"/>
      <c r="U609" s="694"/>
      <c r="V609" s="694"/>
      <c r="W609" s="694"/>
      <c r="X609" s="694"/>
      <c r="Y609" s="694"/>
      <c r="Z609" s="694"/>
      <c r="AA609" s="694"/>
      <c r="AB609" s="694"/>
      <c r="AC609" s="694"/>
      <c r="AD609" s="694"/>
      <c r="AE609" s="694"/>
      <c r="AF609" s="694"/>
      <c r="AG609" s="694"/>
      <c r="AH609" s="694"/>
      <c r="AI609" s="694"/>
      <c r="AJ609" s="694"/>
      <c r="AK609" s="694"/>
      <c r="AL609" s="694"/>
      <c r="AM609" s="694"/>
      <c r="AN609" s="694"/>
      <c r="AO609" s="694"/>
      <c r="AP609" s="694"/>
      <c r="AQ609" s="694"/>
      <c r="AR609" s="694"/>
      <c r="AS609" s="694"/>
      <c r="AT609" s="694"/>
      <c r="AU609" s="694"/>
      <c r="AV609" s="694"/>
      <c r="AW609" s="694"/>
      <c r="AX609" s="694"/>
      <c r="AY609" s="694"/>
      <c r="AZ609" s="694"/>
      <c r="BA609" s="694"/>
      <c r="BB609" s="694"/>
      <c r="BC609" s="694"/>
      <c r="BD609" s="694"/>
      <c r="BE609" s="694"/>
      <c r="BF609" s="694"/>
      <c r="BG609" s="694"/>
      <c r="BH609" s="694"/>
      <c r="BI609" s="694"/>
      <c r="BJ609" s="694"/>
      <c r="BK609" s="694"/>
      <c r="BL609" s="694"/>
      <c r="BM609" s="694"/>
      <c r="BN609" s="694"/>
      <c r="BO609" s="694"/>
      <c r="BP609" s="694"/>
      <c r="BQ609" s="694"/>
      <c r="BR609" s="694"/>
      <c r="BS609" s="694"/>
      <c r="BT609" s="694"/>
      <c r="BU609" s="694"/>
      <c r="BV609" s="694"/>
      <c r="BW609" s="694"/>
      <c r="BX609" s="694"/>
      <c r="BY609" s="694"/>
      <c r="BZ609" s="694"/>
      <c r="CA609" s="694"/>
      <c r="CB609" s="694"/>
      <c r="CC609" s="694"/>
      <c r="CD609" s="694"/>
      <c r="CE609" s="694"/>
      <c r="CF609" s="694"/>
      <c r="CG609" s="694"/>
      <c r="CH609" s="694"/>
      <c r="CI609" s="694"/>
      <c r="CJ609" s="694"/>
      <c r="CK609" s="694"/>
      <c r="CL609" s="694"/>
      <c r="CM609" s="694"/>
      <c r="CN609" s="694"/>
      <c r="CO609" s="694"/>
      <c r="CP609" s="694"/>
      <c r="CQ609" s="694"/>
      <c r="CR609" s="694"/>
      <c r="CS609" s="694"/>
      <c r="CT609" s="694"/>
      <c r="CU609" s="694"/>
      <c r="CV609" s="694"/>
      <c r="CW609" s="694"/>
      <c r="CX609" s="694"/>
      <c r="CY609" s="694"/>
      <c r="CZ609" s="694"/>
      <c r="DA609" s="694"/>
      <c r="DB609" s="694"/>
      <c r="DC609" s="694"/>
      <c r="DD609" s="694"/>
      <c r="DE609" s="694"/>
      <c r="DF609" s="694"/>
      <c r="DG609" s="694"/>
      <c r="DH609" s="694"/>
      <c r="DI609" s="694"/>
      <c r="DJ609" s="694"/>
      <c r="DK609" s="694"/>
    </row>
    <row r="610" spans="1:115" s="57" customFormat="1" ht="46.5" customHeight="1">
      <c r="A610" s="643">
        <v>77</v>
      </c>
      <c r="B610" s="649"/>
      <c r="C610" s="645" t="s">
        <v>743</v>
      </c>
      <c r="D610" s="645" t="s">
        <v>2252</v>
      </c>
      <c r="E610" s="645" t="s">
        <v>2662</v>
      </c>
      <c r="F610" s="645" t="s">
        <v>2254</v>
      </c>
      <c r="G610" s="700" t="s">
        <v>830</v>
      </c>
      <c r="H610" s="647">
        <v>5000</v>
      </c>
      <c r="I610" s="648" t="s">
        <v>186</v>
      </c>
      <c r="J610" s="649"/>
      <c r="K610" s="649"/>
      <c r="L610" s="650">
        <v>42184</v>
      </c>
      <c r="M610" s="651" t="s">
        <v>2255</v>
      </c>
      <c r="N610" s="652"/>
      <c r="O610" s="673"/>
      <c r="P610" s="673"/>
      <c r="Q610" s="673"/>
      <c r="R610" s="673"/>
      <c r="S610" s="673"/>
      <c r="T610" s="673"/>
      <c r="U610" s="673"/>
      <c r="V610" s="673"/>
      <c r="W610" s="673"/>
      <c r="X610" s="673"/>
      <c r="Y610" s="673"/>
      <c r="Z610" s="673"/>
      <c r="AA610" s="673"/>
      <c r="AB610" s="673"/>
      <c r="AC610" s="673"/>
      <c r="AD610" s="673"/>
      <c r="AE610" s="673"/>
      <c r="AF610" s="673"/>
      <c r="AG610" s="673"/>
      <c r="AH610" s="673"/>
      <c r="AI610" s="673"/>
      <c r="AJ610" s="673"/>
      <c r="AK610" s="673"/>
      <c r="AL610" s="673"/>
      <c r="AM610" s="673"/>
      <c r="AN610" s="673"/>
      <c r="AO610" s="673"/>
      <c r="AP610" s="673"/>
      <c r="AQ610" s="673"/>
      <c r="AR610" s="673"/>
      <c r="AS610" s="673"/>
      <c r="AT610" s="673"/>
      <c r="AU610" s="673"/>
      <c r="AV610" s="673"/>
      <c r="AW610" s="673"/>
      <c r="AX610" s="673"/>
      <c r="AY610" s="673"/>
      <c r="AZ610" s="673"/>
      <c r="BA610" s="673"/>
      <c r="BB610" s="673"/>
      <c r="BC610" s="673"/>
      <c r="BD610" s="673"/>
      <c r="BE610" s="673"/>
      <c r="BF610" s="673"/>
      <c r="BG610" s="673"/>
      <c r="BH610" s="673"/>
      <c r="BI610" s="673"/>
      <c r="BJ610" s="673"/>
      <c r="BK610" s="673"/>
      <c r="BL610" s="673"/>
      <c r="BM610" s="673"/>
      <c r="BN610" s="673"/>
      <c r="BO610" s="673"/>
      <c r="BP610" s="673"/>
      <c r="BQ610" s="673"/>
      <c r="BR610" s="673"/>
      <c r="BS610" s="673"/>
      <c r="BT610" s="673"/>
      <c r="BU610" s="673"/>
      <c r="BV610" s="673"/>
      <c r="BW610" s="673"/>
      <c r="BX610" s="673"/>
      <c r="BY610" s="673"/>
      <c r="BZ610" s="673"/>
      <c r="CA610" s="673"/>
      <c r="CB610" s="673"/>
      <c r="CC610" s="673"/>
      <c r="CD610" s="673"/>
      <c r="CE610" s="673"/>
      <c r="CF610" s="673"/>
      <c r="CG610" s="673"/>
      <c r="CH610" s="673"/>
      <c r="CI610" s="673"/>
      <c r="CJ610" s="673"/>
      <c r="CK610" s="673"/>
      <c r="CL610" s="673"/>
      <c r="CM610" s="673"/>
      <c r="CN610" s="673"/>
      <c r="CO610" s="673"/>
      <c r="CP610" s="673"/>
      <c r="CQ610" s="673"/>
      <c r="CR610" s="673"/>
      <c r="CS610" s="673"/>
      <c r="CT610" s="673"/>
      <c r="CU610" s="673"/>
      <c r="CV610" s="673"/>
      <c r="CW610" s="673"/>
      <c r="CX610" s="673"/>
      <c r="CY610" s="673"/>
      <c r="CZ610" s="673"/>
      <c r="DA610" s="673"/>
      <c r="DB610" s="673"/>
      <c r="DC610" s="673"/>
      <c r="DD610" s="673"/>
      <c r="DE610" s="673"/>
      <c r="DF610" s="673"/>
      <c r="DG610" s="673"/>
      <c r="DH610" s="673"/>
      <c r="DI610" s="673"/>
      <c r="DJ610" s="673"/>
      <c r="DK610" s="673"/>
    </row>
    <row r="611" spans="1:115" s="57" customFormat="1" ht="46.5" customHeight="1">
      <c r="A611" s="643">
        <v>78</v>
      </c>
      <c r="B611" s="649"/>
      <c r="C611" s="666" t="s">
        <v>3096</v>
      </c>
      <c r="D611" s="666" t="s">
        <v>2256</v>
      </c>
      <c r="E611" s="666" t="s">
        <v>2663</v>
      </c>
      <c r="F611" s="666" t="s">
        <v>3097</v>
      </c>
      <c r="G611" s="713" t="s">
        <v>3098</v>
      </c>
      <c r="H611" s="647">
        <v>10200</v>
      </c>
      <c r="I611" s="648" t="s">
        <v>186</v>
      </c>
      <c r="J611" s="649"/>
      <c r="K611" s="649"/>
      <c r="L611" s="675">
        <v>42184</v>
      </c>
      <c r="M611" s="676" t="s">
        <v>3099</v>
      </c>
      <c r="N611" s="652"/>
      <c r="O611" s="673"/>
      <c r="P611" s="673"/>
      <c r="Q611" s="673"/>
      <c r="R611" s="673"/>
      <c r="S611" s="673"/>
      <c r="T611" s="673"/>
      <c r="U611" s="673"/>
      <c r="V611" s="673"/>
      <c r="W611" s="673"/>
      <c r="X611" s="673"/>
      <c r="Y611" s="673"/>
      <c r="Z611" s="673"/>
      <c r="AA611" s="673"/>
      <c r="AB611" s="673"/>
      <c r="AC611" s="673"/>
      <c r="AD611" s="673"/>
      <c r="AE611" s="673"/>
      <c r="AF611" s="673"/>
      <c r="AG611" s="673"/>
      <c r="AH611" s="673"/>
      <c r="AI611" s="673"/>
      <c r="AJ611" s="673"/>
      <c r="AK611" s="673"/>
      <c r="AL611" s="673"/>
      <c r="AM611" s="673"/>
      <c r="AN611" s="673"/>
      <c r="AO611" s="673"/>
      <c r="AP611" s="673"/>
      <c r="AQ611" s="673"/>
      <c r="AR611" s="673"/>
      <c r="AS611" s="673"/>
      <c r="AT611" s="673"/>
      <c r="AU611" s="673"/>
      <c r="AV611" s="673"/>
      <c r="AW611" s="673"/>
      <c r="AX611" s="673"/>
      <c r="AY611" s="673"/>
      <c r="AZ611" s="673"/>
      <c r="BA611" s="673"/>
      <c r="BB611" s="673"/>
      <c r="BC611" s="673"/>
      <c r="BD611" s="673"/>
      <c r="BE611" s="673"/>
      <c r="BF611" s="673"/>
      <c r="BG611" s="673"/>
      <c r="BH611" s="673"/>
      <c r="BI611" s="673"/>
      <c r="BJ611" s="673"/>
      <c r="BK611" s="673"/>
      <c r="BL611" s="673"/>
      <c r="BM611" s="673"/>
      <c r="BN611" s="673"/>
      <c r="BO611" s="673"/>
      <c r="BP611" s="673"/>
      <c r="BQ611" s="673"/>
      <c r="BR611" s="673"/>
      <c r="BS611" s="673"/>
      <c r="BT611" s="673"/>
      <c r="BU611" s="673"/>
      <c r="BV611" s="673"/>
      <c r="BW611" s="673"/>
      <c r="BX611" s="673"/>
      <c r="BY611" s="673"/>
      <c r="BZ611" s="673"/>
      <c r="CA611" s="673"/>
      <c r="CB611" s="673"/>
      <c r="CC611" s="673"/>
      <c r="CD611" s="673"/>
      <c r="CE611" s="673"/>
      <c r="CF611" s="673"/>
      <c r="CG611" s="673"/>
      <c r="CH611" s="673"/>
      <c r="CI611" s="673"/>
      <c r="CJ611" s="673"/>
      <c r="CK611" s="673"/>
      <c r="CL611" s="673"/>
      <c r="CM611" s="673"/>
      <c r="CN611" s="673"/>
      <c r="CO611" s="673"/>
      <c r="CP611" s="673"/>
      <c r="CQ611" s="673"/>
      <c r="CR611" s="673"/>
      <c r="CS611" s="673"/>
      <c r="CT611" s="673"/>
      <c r="CU611" s="673"/>
      <c r="CV611" s="673"/>
      <c r="CW611" s="673"/>
      <c r="CX611" s="673"/>
      <c r="CY611" s="673"/>
      <c r="CZ611" s="673"/>
      <c r="DA611" s="673"/>
      <c r="DB611" s="673"/>
      <c r="DC611" s="673"/>
      <c r="DD611" s="673"/>
      <c r="DE611" s="673"/>
      <c r="DF611" s="673"/>
      <c r="DG611" s="673"/>
      <c r="DH611" s="673"/>
      <c r="DI611" s="673"/>
      <c r="DJ611" s="673"/>
      <c r="DK611" s="673"/>
    </row>
    <row r="612" spans="1:115" s="57" customFormat="1" ht="46.5" customHeight="1">
      <c r="A612" s="643">
        <v>79</v>
      </c>
      <c r="B612" s="649"/>
      <c r="C612" s="645" t="s">
        <v>3790</v>
      </c>
      <c r="D612" s="645" t="s">
        <v>2256</v>
      </c>
      <c r="E612" s="645" t="s">
        <v>2664</v>
      </c>
      <c r="F612" s="645" t="s">
        <v>3791</v>
      </c>
      <c r="G612" s="700" t="s">
        <v>3792</v>
      </c>
      <c r="H612" s="647">
        <v>4600</v>
      </c>
      <c r="I612" s="648" t="s">
        <v>186</v>
      </c>
      <c r="J612" s="649"/>
      <c r="K612" s="649"/>
      <c r="L612" s="650">
        <v>42184</v>
      </c>
      <c r="M612" s="651" t="s">
        <v>3793</v>
      </c>
      <c r="N612" s="652"/>
      <c r="O612" s="673"/>
      <c r="P612" s="673"/>
      <c r="Q612" s="673"/>
      <c r="R612" s="673"/>
      <c r="S612" s="673"/>
      <c r="T612" s="673"/>
      <c r="U612" s="673"/>
      <c r="V612" s="673"/>
      <c r="W612" s="673"/>
      <c r="X612" s="673"/>
      <c r="Y612" s="673"/>
      <c r="Z612" s="673"/>
      <c r="AA612" s="673"/>
      <c r="AB612" s="673"/>
      <c r="AC612" s="673"/>
      <c r="AD612" s="673"/>
      <c r="AE612" s="673"/>
      <c r="AF612" s="673"/>
      <c r="AG612" s="673"/>
      <c r="AH612" s="673"/>
      <c r="AI612" s="673"/>
      <c r="AJ612" s="673"/>
      <c r="AK612" s="673"/>
      <c r="AL612" s="673"/>
      <c r="AM612" s="673"/>
      <c r="AN612" s="673"/>
      <c r="AO612" s="673"/>
      <c r="AP612" s="673"/>
      <c r="AQ612" s="673"/>
      <c r="AR612" s="673"/>
      <c r="AS612" s="673"/>
      <c r="AT612" s="673"/>
      <c r="AU612" s="673"/>
      <c r="AV612" s="673"/>
      <c r="AW612" s="673"/>
      <c r="AX612" s="673"/>
      <c r="AY612" s="673"/>
      <c r="AZ612" s="673"/>
      <c r="BA612" s="673"/>
      <c r="BB612" s="673"/>
      <c r="BC612" s="673"/>
      <c r="BD612" s="673"/>
      <c r="BE612" s="673"/>
      <c r="BF612" s="673"/>
      <c r="BG612" s="673"/>
      <c r="BH612" s="673"/>
      <c r="BI612" s="673"/>
      <c r="BJ612" s="673"/>
      <c r="BK612" s="673"/>
      <c r="BL612" s="673"/>
      <c r="BM612" s="673"/>
      <c r="BN612" s="673"/>
      <c r="BO612" s="673"/>
      <c r="BP612" s="673"/>
      <c r="BQ612" s="673"/>
      <c r="BR612" s="673"/>
      <c r="BS612" s="673"/>
      <c r="BT612" s="673"/>
      <c r="BU612" s="673"/>
      <c r="BV612" s="673"/>
      <c r="BW612" s="673"/>
      <c r="BX612" s="673"/>
      <c r="BY612" s="673"/>
      <c r="BZ612" s="673"/>
      <c r="CA612" s="673"/>
      <c r="CB612" s="673"/>
      <c r="CC612" s="673"/>
      <c r="CD612" s="673"/>
      <c r="CE612" s="673"/>
      <c r="CF612" s="673"/>
      <c r="CG612" s="673"/>
      <c r="CH612" s="673"/>
      <c r="CI612" s="673"/>
      <c r="CJ612" s="673"/>
      <c r="CK612" s="673"/>
      <c r="CL612" s="673"/>
      <c r="CM612" s="673"/>
      <c r="CN612" s="673"/>
      <c r="CO612" s="673"/>
      <c r="CP612" s="673"/>
      <c r="CQ612" s="673"/>
      <c r="CR612" s="673"/>
      <c r="CS612" s="673"/>
      <c r="CT612" s="673"/>
      <c r="CU612" s="673"/>
      <c r="CV612" s="673"/>
      <c r="CW612" s="673"/>
      <c r="CX612" s="673"/>
      <c r="CY612" s="673"/>
      <c r="CZ612" s="673"/>
      <c r="DA612" s="673"/>
      <c r="DB612" s="673"/>
      <c r="DC612" s="673"/>
      <c r="DD612" s="673"/>
      <c r="DE612" s="673"/>
      <c r="DF612" s="673"/>
      <c r="DG612" s="673"/>
      <c r="DH612" s="673"/>
      <c r="DI612" s="673"/>
      <c r="DJ612" s="673"/>
      <c r="DK612" s="673"/>
    </row>
    <row r="613" spans="1:115" s="44" customFormat="1" ht="46.5" customHeight="1">
      <c r="A613" s="643">
        <v>80</v>
      </c>
      <c r="B613" s="701"/>
      <c r="C613" s="702" t="s">
        <v>1503</v>
      </c>
      <c r="D613" s="702" t="s">
        <v>1504</v>
      </c>
      <c r="E613" s="656" t="s">
        <v>2665</v>
      </c>
      <c r="F613" s="656" t="s">
        <v>3794</v>
      </c>
      <c r="G613" s="657" t="s">
        <v>3798</v>
      </c>
      <c r="H613" s="657">
        <v>2200</v>
      </c>
      <c r="I613" s="662" t="s">
        <v>186</v>
      </c>
      <c r="J613" s="703"/>
      <c r="K613" s="704"/>
      <c r="L613" s="661">
        <v>42184</v>
      </c>
      <c r="M613" s="662" t="s">
        <v>3795</v>
      </c>
      <c r="N613" s="705"/>
      <c r="O613" s="694"/>
      <c r="P613" s="694"/>
      <c r="Q613" s="694"/>
      <c r="R613" s="694"/>
      <c r="S613" s="694"/>
      <c r="T613" s="694"/>
      <c r="U613" s="694"/>
      <c r="V613" s="694"/>
      <c r="W613" s="694"/>
      <c r="X613" s="694"/>
      <c r="Y613" s="694"/>
      <c r="Z613" s="694"/>
      <c r="AA613" s="694"/>
      <c r="AB613" s="694"/>
      <c r="AC613" s="694"/>
      <c r="AD613" s="694"/>
      <c r="AE613" s="694"/>
      <c r="AF613" s="694"/>
      <c r="AG613" s="694"/>
      <c r="AH613" s="694"/>
      <c r="AI613" s="694"/>
      <c r="AJ613" s="694"/>
      <c r="AK613" s="694"/>
      <c r="AL613" s="694"/>
      <c r="AM613" s="694"/>
      <c r="AN613" s="694"/>
      <c r="AO613" s="694"/>
      <c r="AP613" s="694"/>
      <c r="AQ613" s="694"/>
      <c r="AR613" s="694"/>
      <c r="AS613" s="694"/>
      <c r="AT613" s="694"/>
      <c r="AU613" s="694"/>
      <c r="AV613" s="694"/>
      <c r="AW613" s="694"/>
      <c r="AX613" s="694"/>
      <c r="AY613" s="694"/>
      <c r="AZ613" s="694"/>
      <c r="BA613" s="694"/>
      <c r="BB613" s="694"/>
      <c r="BC613" s="694"/>
      <c r="BD613" s="694"/>
      <c r="BE613" s="694"/>
      <c r="BF613" s="694"/>
      <c r="BG613" s="694"/>
      <c r="BH613" s="694"/>
      <c r="BI613" s="694"/>
      <c r="BJ613" s="694"/>
      <c r="BK613" s="694"/>
      <c r="BL613" s="694"/>
      <c r="BM613" s="694"/>
      <c r="BN613" s="694"/>
      <c r="BO613" s="694"/>
      <c r="BP613" s="694"/>
      <c r="BQ613" s="694"/>
      <c r="BR613" s="694"/>
      <c r="BS613" s="694"/>
      <c r="BT613" s="694"/>
      <c r="BU613" s="694"/>
      <c r="BV613" s="694"/>
      <c r="BW613" s="694"/>
      <c r="BX613" s="694"/>
      <c r="BY613" s="694"/>
      <c r="BZ613" s="694"/>
      <c r="CA613" s="694"/>
      <c r="CB613" s="694"/>
      <c r="CC613" s="694"/>
      <c r="CD613" s="694"/>
      <c r="CE613" s="694"/>
      <c r="CF613" s="694"/>
      <c r="CG613" s="694"/>
      <c r="CH613" s="694"/>
      <c r="CI613" s="694"/>
      <c r="CJ613" s="694"/>
      <c r="CK613" s="694"/>
      <c r="CL613" s="694"/>
      <c r="CM613" s="694"/>
      <c r="CN613" s="694"/>
      <c r="CO613" s="694"/>
      <c r="CP613" s="694"/>
      <c r="CQ613" s="694"/>
      <c r="CR613" s="694"/>
      <c r="CS613" s="694"/>
      <c r="CT613" s="694"/>
      <c r="CU613" s="694"/>
      <c r="CV613" s="694"/>
      <c r="CW613" s="694"/>
      <c r="CX613" s="694"/>
      <c r="CY613" s="694"/>
      <c r="CZ613" s="694"/>
      <c r="DA613" s="694"/>
      <c r="DB613" s="694"/>
      <c r="DC613" s="694"/>
      <c r="DD613" s="694"/>
      <c r="DE613" s="694"/>
      <c r="DF613" s="694"/>
      <c r="DG613" s="694"/>
      <c r="DH613" s="694"/>
      <c r="DI613" s="694"/>
      <c r="DJ613" s="694"/>
      <c r="DK613" s="694"/>
    </row>
    <row r="614" spans="1:115" s="44" customFormat="1" ht="46.5" customHeight="1">
      <c r="A614" s="643">
        <v>81</v>
      </c>
      <c r="B614" s="689"/>
      <c r="C614" s="645" t="s">
        <v>3796</v>
      </c>
      <c r="D614" s="645" t="s">
        <v>2256</v>
      </c>
      <c r="E614" s="645" t="s">
        <v>2666</v>
      </c>
      <c r="F614" s="645" t="s">
        <v>3797</v>
      </c>
      <c r="G614" s="646" t="s">
        <v>3798</v>
      </c>
      <c r="H614" s="690">
        <v>2200</v>
      </c>
      <c r="I614" s="651" t="s">
        <v>186</v>
      </c>
      <c r="J614" s="691"/>
      <c r="K614" s="692"/>
      <c r="L614" s="650">
        <v>42184</v>
      </c>
      <c r="M614" s="651" t="s">
        <v>3799</v>
      </c>
      <c r="N614" s="693"/>
      <c r="O614" s="694"/>
      <c r="P614" s="694"/>
      <c r="Q614" s="694"/>
      <c r="R614" s="694"/>
      <c r="S614" s="694"/>
      <c r="T614" s="694"/>
      <c r="U614" s="694"/>
      <c r="V614" s="694"/>
      <c r="W614" s="694"/>
      <c r="X614" s="694"/>
      <c r="Y614" s="694"/>
      <c r="Z614" s="694"/>
      <c r="AA614" s="694"/>
      <c r="AB614" s="694"/>
      <c r="AC614" s="694"/>
      <c r="AD614" s="694"/>
      <c r="AE614" s="694"/>
      <c r="AF614" s="694"/>
      <c r="AG614" s="694"/>
      <c r="AH614" s="694"/>
      <c r="AI614" s="694"/>
      <c r="AJ614" s="694"/>
      <c r="AK614" s="694"/>
      <c r="AL614" s="694"/>
      <c r="AM614" s="694"/>
      <c r="AN614" s="694"/>
      <c r="AO614" s="694"/>
      <c r="AP614" s="694"/>
      <c r="AQ614" s="694"/>
      <c r="AR614" s="694"/>
      <c r="AS614" s="694"/>
      <c r="AT614" s="694"/>
      <c r="AU614" s="694"/>
      <c r="AV614" s="694"/>
      <c r="AW614" s="694"/>
      <c r="AX614" s="694"/>
      <c r="AY614" s="694"/>
      <c r="AZ614" s="694"/>
      <c r="BA614" s="694"/>
      <c r="BB614" s="694"/>
      <c r="BC614" s="694"/>
      <c r="BD614" s="694"/>
      <c r="BE614" s="694"/>
      <c r="BF614" s="694"/>
      <c r="BG614" s="694"/>
      <c r="BH614" s="694"/>
      <c r="BI614" s="694"/>
      <c r="BJ614" s="694"/>
      <c r="BK614" s="694"/>
      <c r="BL614" s="694"/>
      <c r="BM614" s="694"/>
      <c r="BN614" s="694"/>
      <c r="BO614" s="694"/>
      <c r="BP614" s="694"/>
      <c r="BQ614" s="694"/>
      <c r="BR614" s="694"/>
      <c r="BS614" s="694"/>
      <c r="BT614" s="694"/>
      <c r="BU614" s="694"/>
      <c r="BV614" s="694"/>
      <c r="BW614" s="694"/>
      <c r="BX614" s="694"/>
      <c r="BY614" s="694"/>
      <c r="BZ614" s="694"/>
      <c r="CA614" s="694"/>
      <c r="CB614" s="694"/>
      <c r="CC614" s="694"/>
      <c r="CD614" s="694"/>
      <c r="CE614" s="694"/>
      <c r="CF614" s="694"/>
      <c r="CG614" s="694"/>
      <c r="CH614" s="694"/>
      <c r="CI614" s="694"/>
      <c r="CJ614" s="694"/>
      <c r="CK614" s="694"/>
      <c r="CL614" s="694"/>
      <c r="CM614" s="694"/>
      <c r="CN614" s="694"/>
      <c r="CO614" s="694"/>
      <c r="CP614" s="694"/>
      <c r="CQ614" s="694"/>
      <c r="CR614" s="694"/>
      <c r="CS614" s="694"/>
      <c r="CT614" s="694"/>
      <c r="CU614" s="694"/>
      <c r="CV614" s="694"/>
      <c r="CW614" s="694"/>
      <c r="CX614" s="694"/>
      <c r="CY614" s="694"/>
      <c r="CZ614" s="694"/>
      <c r="DA614" s="694"/>
      <c r="DB614" s="694"/>
      <c r="DC614" s="694"/>
      <c r="DD614" s="694"/>
      <c r="DE614" s="694"/>
      <c r="DF614" s="694"/>
      <c r="DG614" s="694"/>
      <c r="DH614" s="694"/>
      <c r="DI614" s="694"/>
      <c r="DJ614" s="694"/>
      <c r="DK614" s="694"/>
    </row>
    <row r="615" spans="1:115" s="44" customFormat="1" ht="46.5" customHeight="1">
      <c r="A615" s="643">
        <v>82</v>
      </c>
      <c r="B615" s="689"/>
      <c r="C615" s="645" t="s">
        <v>3344</v>
      </c>
      <c r="D615" s="645" t="s">
        <v>3345</v>
      </c>
      <c r="E615" s="645" t="s">
        <v>2667</v>
      </c>
      <c r="F615" s="645" t="s">
        <v>3346</v>
      </c>
      <c r="G615" s="646" t="s">
        <v>3798</v>
      </c>
      <c r="H615" s="690">
        <v>2200</v>
      </c>
      <c r="I615" s="651" t="s">
        <v>186</v>
      </c>
      <c r="J615" s="691"/>
      <c r="K615" s="692"/>
      <c r="L615" s="650">
        <v>42184</v>
      </c>
      <c r="M615" s="651" t="s">
        <v>3347</v>
      </c>
      <c r="N615" s="693"/>
      <c r="O615" s="694"/>
      <c r="P615" s="694"/>
      <c r="Q615" s="694"/>
      <c r="R615" s="694"/>
      <c r="S615" s="694"/>
      <c r="T615" s="694"/>
      <c r="U615" s="694"/>
      <c r="V615" s="694"/>
      <c r="W615" s="694"/>
      <c r="X615" s="694"/>
      <c r="Y615" s="694"/>
      <c r="Z615" s="694"/>
      <c r="AA615" s="694"/>
      <c r="AB615" s="694"/>
      <c r="AC615" s="694"/>
      <c r="AD615" s="694"/>
      <c r="AE615" s="694"/>
      <c r="AF615" s="694"/>
      <c r="AG615" s="694"/>
      <c r="AH615" s="694"/>
      <c r="AI615" s="694"/>
      <c r="AJ615" s="694"/>
      <c r="AK615" s="694"/>
      <c r="AL615" s="694"/>
      <c r="AM615" s="694"/>
      <c r="AN615" s="694"/>
      <c r="AO615" s="694"/>
      <c r="AP615" s="694"/>
      <c r="AQ615" s="694"/>
      <c r="AR615" s="694"/>
      <c r="AS615" s="694"/>
      <c r="AT615" s="694"/>
      <c r="AU615" s="694"/>
      <c r="AV615" s="694"/>
      <c r="AW615" s="694"/>
      <c r="AX615" s="694"/>
      <c r="AY615" s="694"/>
      <c r="AZ615" s="694"/>
      <c r="BA615" s="694"/>
      <c r="BB615" s="694"/>
      <c r="BC615" s="694"/>
      <c r="BD615" s="694"/>
      <c r="BE615" s="694"/>
      <c r="BF615" s="694"/>
      <c r="BG615" s="694"/>
      <c r="BH615" s="694"/>
      <c r="BI615" s="694"/>
      <c r="BJ615" s="694"/>
      <c r="BK615" s="694"/>
      <c r="BL615" s="694"/>
      <c r="BM615" s="694"/>
      <c r="BN615" s="694"/>
      <c r="BO615" s="694"/>
      <c r="BP615" s="694"/>
      <c r="BQ615" s="694"/>
      <c r="BR615" s="694"/>
      <c r="BS615" s="694"/>
      <c r="BT615" s="694"/>
      <c r="BU615" s="694"/>
      <c r="BV615" s="694"/>
      <c r="BW615" s="694"/>
      <c r="BX615" s="694"/>
      <c r="BY615" s="694"/>
      <c r="BZ615" s="694"/>
      <c r="CA615" s="694"/>
      <c r="CB615" s="694"/>
      <c r="CC615" s="694"/>
      <c r="CD615" s="694"/>
      <c r="CE615" s="694"/>
      <c r="CF615" s="694"/>
      <c r="CG615" s="694"/>
      <c r="CH615" s="694"/>
      <c r="CI615" s="694"/>
      <c r="CJ615" s="694"/>
      <c r="CK615" s="694"/>
      <c r="CL615" s="694"/>
      <c r="CM615" s="694"/>
      <c r="CN615" s="694"/>
      <c r="CO615" s="694"/>
      <c r="CP615" s="694"/>
      <c r="CQ615" s="694"/>
      <c r="CR615" s="694"/>
      <c r="CS615" s="694"/>
      <c r="CT615" s="694"/>
      <c r="CU615" s="694"/>
      <c r="CV615" s="694"/>
      <c r="CW615" s="694"/>
      <c r="CX615" s="694"/>
      <c r="CY615" s="694"/>
      <c r="CZ615" s="694"/>
      <c r="DA615" s="694"/>
      <c r="DB615" s="694"/>
      <c r="DC615" s="694"/>
      <c r="DD615" s="694"/>
      <c r="DE615" s="694"/>
      <c r="DF615" s="694"/>
      <c r="DG615" s="694"/>
      <c r="DH615" s="694"/>
      <c r="DI615" s="694"/>
      <c r="DJ615" s="694"/>
      <c r="DK615" s="694"/>
    </row>
    <row r="616" spans="1:115" s="57" customFormat="1" ht="46.5" customHeight="1">
      <c r="A616" s="643">
        <v>83</v>
      </c>
      <c r="B616" s="649"/>
      <c r="C616" s="645" t="s">
        <v>3955</v>
      </c>
      <c r="D616" s="645" t="s">
        <v>3808</v>
      </c>
      <c r="E616" s="645" t="s">
        <v>2668</v>
      </c>
      <c r="F616" s="645" t="s">
        <v>3809</v>
      </c>
      <c r="G616" s="700" t="s">
        <v>3810</v>
      </c>
      <c r="H616" s="647">
        <v>13865</v>
      </c>
      <c r="I616" s="648" t="s">
        <v>186</v>
      </c>
      <c r="J616" s="649"/>
      <c r="K616" s="649"/>
      <c r="L616" s="650">
        <v>42184</v>
      </c>
      <c r="M616" s="651" t="s">
        <v>3811</v>
      </c>
      <c r="N616" s="652"/>
      <c r="O616" s="673"/>
      <c r="P616" s="673"/>
      <c r="Q616" s="673"/>
      <c r="R616" s="673"/>
      <c r="S616" s="673"/>
      <c r="T616" s="673"/>
      <c r="U616" s="673"/>
      <c r="V616" s="673"/>
      <c r="W616" s="673"/>
      <c r="X616" s="673"/>
      <c r="Y616" s="673"/>
      <c r="Z616" s="673"/>
      <c r="AA616" s="673"/>
      <c r="AB616" s="673"/>
      <c r="AC616" s="673"/>
      <c r="AD616" s="673"/>
      <c r="AE616" s="673"/>
      <c r="AF616" s="673"/>
      <c r="AG616" s="673"/>
      <c r="AH616" s="673"/>
      <c r="AI616" s="673"/>
      <c r="AJ616" s="673"/>
      <c r="AK616" s="673"/>
      <c r="AL616" s="673"/>
      <c r="AM616" s="673"/>
      <c r="AN616" s="673"/>
      <c r="AO616" s="673"/>
      <c r="AP616" s="673"/>
      <c r="AQ616" s="673"/>
      <c r="AR616" s="673"/>
      <c r="AS616" s="673"/>
      <c r="AT616" s="673"/>
      <c r="AU616" s="673"/>
      <c r="AV616" s="673"/>
      <c r="AW616" s="673"/>
      <c r="AX616" s="673"/>
      <c r="AY616" s="673"/>
      <c r="AZ616" s="673"/>
      <c r="BA616" s="673"/>
      <c r="BB616" s="673"/>
      <c r="BC616" s="673"/>
      <c r="BD616" s="673"/>
      <c r="BE616" s="673"/>
      <c r="BF616" s="673"/>
      <c r="BG616" s="673"/>
      <c r="BH616" s="673"/>
      <c r="BI616" s="673"/>
      <c r="BJ616" s="673"/>
      <c r="BK616" s="673"/>
      <c r="BL616" s="673"/>
      <c r="BM616" s="673"/>
      <c r="BN616" s="673"/>
      <c r="BO616" s="673"/>
      <c r="BP616" s="673"/>
      <c r="BQ616" s="673"/>
      <c r="BR616" s="673"/>
      <c r="BS616" s="673"/>
      <c r="BT616" s="673"/>
      <c r="BU616" s="673"/>
      <c r="BV616" s="673"/>
      <c r="BW616" s="673"/>
      <c r="BX616" s="673"/>
      <c r="BY616" s="673"/>
      <c r="BZ616" s="673"/>
      <c r="CA616" s="673"/>
      <c r="CB616" s="673"/>
      <c r="CC616" s="673"/>
      <c r="CD616" s="673"/>
      <c r="CE616" s="673"/>
      <c r="CF616" s="673"/>
      <c r="CG616" s="673"/>
      <c r="CH616" s="673"/>
      <c r="CI616" s="673"/>
      <c r="CJ616" s="673"/>
      <c r="CK616" s="673"/>
      <c r="CL616" s="673"/>
      <c r="CM616" s="673"/>
      <c r="CN616" s="673"/>
      <c r="CO616" s="673"/>
      <c r="CP616" s="673"/>
      <c r="CQ616" s="673"/>
      <c r="CR616" s="673"/>
      <c r="CS616" s="673"/>
      <c r="CT616" s="673"/>
      <c r="CU616" s="673"/>
      <c r="CV616" s="673"/>
      <c r="CW616" s="673"/>
      <c r="CX616" s="673"/>
      <c r="CY616" s="673"/>
      <c r="CZ616" s="673"/>
      <c r="DA616" s="673"/>
      <c r="DB616" s="673"/>
      <c r="DC616" s="673"/>
      <c r="DD616" s="673"/>
      <c r="DE616" s="673"/>
      <c r="DF616" s="673"/>
      <c r="DG616" s="673"/>
      <c r="DH616" s="673"/>
      <c r="DI616" s="673"/>
      <c r="DJ616" s="673"/>
      <c r="DK616" s="673"/>
    </row>
    <row r="617" spans="1:115" s="57" customFormat="1" ht="46.5" customHeight="1">
      <c r="A617" s="643">
        <v>84</v>
      </c>
      <c r="B617" s="649"/>
      <c r="C617" s="645" t="s">
        <v>838</v>
      </c>
      <c r="D617" s="645" t="s">
        <v>3808</v>
      </c>
      <c r="E617" s="645" t="s">
        <v>2669</v>
      </c>
      <c r="F617" s="645" t="s">
        <v>3812</v>
      </c>
      <c r="G617" s="700" t="s">
        <v>1132</v>
      </c>
      <c r="H617" s="647">
        <v>400</v>
      </c>
      <c r="I617" s="648" t="s">
        <v>186</v>
      </c>
      <c r="J617" s="649"/>
      <c r="K617" s="649"/>
      <c r="L617" s="650">
        <v>42184</v>
      </c>
      <c r="M617" s="651" t="s">
        <v>3813</v>
      </c>
      <c r="N617" s="652"/>
      <c r="O617" s="673"/>
      <c r="P617" s="673"/>
      <c r="Q617" s="673"/>
      <c r="R617" s="673"/>
      <c r="S617" s="673"/>
      <c r="T617" s="673"/>
      <c r="U617" s="673"/>
      <c r="V617" s="673"/>
      <c r="W617" s="673"/>
      <c r="X617" s="673"/>
      <c r="Y617" s="673"/>
      <c r="Z617" s="673"/>
      <c r="AA617" s="673"/>
      <c r="AB617" s="673"/>
      <c r="AC617" s="673"/>
      <c r="AD617" s="673"/>
      <c r="AE617" s="673"/>
      <c r="AF617" s="673"/>
      <c r="AG617" s="673"/>
      <c r="AH617" s="673"/>
      <c r="AI617" s="673"/>
      <c r="AJ617" s="673"/>
      <c r="AK617" s="673"/>
      <c r="AL617" s="673"/>
      <c r="AM617" s="673"/>
      <c r="AN617" s="673"/>
      <c r="AO617" s="673"/>
      <c r="AP617" s="673"/>
      <c r="AQ617" s="673"/>
      <c r="AR617" s="673"/>
      <c r="AS617" s="673"/>
      <c r="AT617" s="673"/>
      <c r="AU617" s="673"/>
      <c r="AV617" s="673"/>
      <c r="AW617" s="673"/>
      <c r="AX617" s="673"/>
      <c r="AY617" s="673"/>
      <c r="AZ617" s="673"/>
      <c r="BA617" s="673"/>
      <c r="BB617" s="673"/>
      <c r="BC617" s="673"/>
      <c r="BD617" s="673"/>
      <c r="BE617" s="673"/>
      <c r="BF617" s="673"/>
      <c r="BG617" s="673"/>
      <c r="BH617" s="673"/>
      <c r="BI617" s="673"/>
      <c r="BJ617" s="673"/>
      <c r="BK617" s="673"/>
      <c r="BL617" s="673"/>
      <c r="BM617" s="673"/>
      <c r="BN617" s="673"/>
      <c r="BO617" s="673"/>
      <c r="BP617" s="673"/>
      <c r="BQ617" s="673"/>
      <c r="BR617" s="673"/>
      <c r="BS617" s="673"/>
      <c r="BT617" s="673"/>
      <c r="BU617" s="673"/>
      <c r="BV617" s="673"/>
      <c r="BW617" s="673"/>
      <c r="BX617" s="673"/>
      <c r="BY617" s="673"/>
      <c r="BZ617" s="673"/>
      <c r="CA617" s="673"/>
      <c r="CB617" s="673"/>
      <c r="CC617" s="673"/>
      <c r="CD617" s="673"/>
      <c r="CE617" s="673"/>
      <c r="CF617" s="673"/>
      <c r="CG617" s="673"/>
      <c r="CH617" s="673"/>
      <c r="CI617" s="673"/>
      <c r="CJ617" s="673"/>
      <c r="CK617" s="673"/>
      <c r="CL617" s="673"/>
      <c r="CM617" s="673"/>
      <c r="CN617" s="673"/>
      <c r="CO617" s="673"/>
      <c r="CP617" s="673"/>
      <c r="CQ617" s="673"/>
      <c r="CR617" s="673"/>
      <c r="CS617" s="673"/>
      <c r="CT617" s="673"/>
      <c r="CU617" s="673"/>
      <c r="CV617" s="673"/>
      <c r="CW617" s="673"/>
      <c r="CX617" s="673"/>
      <c r="CY617" s="673"/>
      <c r="CZ617" s="673"/>
      <c r="DA617" s="673"/>
      <c r="DB617" s="673"/>
      <c r="DC617" s="673"/>
      <c r="DD617" s="673"/>
      <c r="DE617" s="673"/>
      <c r="DF617" s="673"/>
      <c r="DG617" s="673"/>
      <c r="DH617" s="673"/>
      <c r="DI617" s="673"/>
      <c r="DJ617" s="673"/>
      <c r="DK617" s="673"/>
    </row>
    <row r="618" spans="1:115" s="57" customFormat="1" ht="46.5" customHeight="1">
      <c r="A618" s="643">
        <v>85</v>
      </c>
      <c r="B618" s="649"/>
      <c r="C618" s="645" t="s">
        <v>3814</v>
      </c>
      <c r="D618" s="645" t="s">
        <v>2256</v>
      </c>
      <c r="E618" s="645" t="s">
        <v>3815</v>
      </c>
      <c r="F618" s="645" t="s">
        <v>3816</v>
      </c>
      <c r="G618" s="646" t="s">
        <v>830</v>
      </c>
      <c r="H618" s="647">
        <v>5000</v>
      </c>
      <c r="I618" s="648" t="s">
        <v>186</v>
      </c>
      <c r="J618" s="649"/>
      <c r="K618" s="649"/>
      <c r="L618" s="650">
        <v>42184</v>
      </c>
      <c r="M618" s="651" t="s">
        <v>3960</v>
      </c>
      <c r="N618" s="652"/>
      <c r="O618" s="673"/>
      <c r="P618" s="673"/>
      <c r="Q618" s="673"/>
      <c r="R618" s="673"/>
      <c r="S618" s="673"/>
      <c r="T618" s="673"/>
      <c r="U618" s="673"/>
      <c r="V618" s="673"/>
      <c r="W618" s="673"/>
      <c r="X618" s="673"/>
      <c r="Y618" s="673"/>
      <c r="Z618" s="673"/>
      <c r="AA618" s="673"/>
      <c r="AB618" s="673"/>
      <c r="AC618" s="673"/>
      <c r="AD618" s="673"/>
      <c r="AE618" s="673"/>
      <c r="AF618" s="673"/>
      <c r="AG618" s="673"/>
      <c r="AH618" s="673"/>
      <c r="AI618" s="673"/>
      <c r="AJ618" s="673"/>
      <c r="AK618" s="673"/>
      <c r="AL618" s="673"/>
      <c r="AM618" s="673"/>
      <c r="AN618" s="673"/>
      <c r="AO618" s="673"/>
      <c r="AP618" s="673"/>
      <c r="AQ618" s="673"/>
      <c r="AR618" s="673"/>
      <c r="AS618" s="673"/>
      <c r="AT618" s="673"/>
      <c r="AU618" s="673"/>
      <c r="AV618" s="673"/>
      <c r="AW618" s="673"/>
      <c r="AX618" s="673"/>
      <c r="AY618" s="673"/>
      <c r="AZ618" s="673"/>
      <c r="BA618" s="673"/>
      <c r="BB618" s="673"/>
      <c r="BC618" s="673"/>
      <c r="BD618" s="673"/>
      <c r="BE618" s="673"/>
      <c r="BF618" s="673"/>
      <c r="BG618" s="673"/>
      <c r="BH618" s="673"/>
      <c r="BI618" s="673"/>
      <c r="BJ618" s="673"/>
      <c r="BK618" s="673"/>
      <c r="BL618" s="673"/>
      <c r="BM618" s="673"/>
      <c r="BN618" s="673"/>
      <c r="BO618" s="673"/>
      <c r="BP618" s="673"/>
      <c r="BQ618" s="673"/>
      <c r="BR618" s="673"/>
      <c r="BS618" s="673"/>
      <c r="BT618" s="673"/>
      <c r="BU618" s="673"/>
      <c r="BV618" s="673"/>
      <c r="BW618" s="673"/>
      <c r="BX618" s="673"/>
      <c r="BY618" s="673"/>
      <c r="BZ618" s="673"/>
      <c r="CA618" s="673"/>
      <c r="CB618" s="673"/>
      <c r="CC618" s="673"/>
      <c r="CD618" s="673"/>
      <c r="CE618" s="673"/>
      <c r="CF618" s="673"/>
      <c r="CG618" s="673"/>
      <c r="CH618" s="673"/>
      <c r="CI618" s="673"/>
      <c r="CJ618" s="673"/>
      <c r="CK618" s="673"/>
      <c r="CL618" s="673"/>
      <c r="CM618" s="673"/>
      <c r="CN618" s="673"/>
      <c r="CO618" s="673"/>
      <c r="CP618" s="673"/>
      <c r="CQ618" s="673"/>
      <c r="CR618" s="673"/>
      <c r="CS618" s="673"/>
      <c r="CT618" s="673"/>
      <c r="CU618" s="673"/>
      <c r="CV618" s="673"/>
      <c r="CW618" s="673"/>
      <c r="CX618" s="673"/>
      <c r="CY618" s="673"/>
      <c r="CZ618" s="673"/>
      <c r="DA618" s="673"/>
      <c r="DB618" s="673"/>
      <c r="DC618" s="673"/>
      <c r="DD618" s="673"/>
      <c r="DE618" s="673"/>
      <c r="DF618" s="673"/>
      <c r="DG618" s="673"/>
      <c r="DH618" s="673"/>
      <c r="DI618" s="673"/>
      <c r="DJ618" s="673"/>
      <c r="DK618" s="673"/>
    </row>
    <row r="619" spans="1:115" s="57" customFormat="1" ht="46.5" customHeight="1">
      <c r="A619" s="643">
        <v>86</v>
      </c>
      <c r="B619" s="649"/>
      <c r="C619" s="645" t="s">
        <v>3961</v>
      </c>
      <c r="D619" s="645" t="s">
        <v>3962</v>
      </c>
      <c r="E619" s="645" t="s">
        <v>3963</v>
      </c>
      <c r="F619" s="645" t="s">
        <v>3964</v>
      </c>
      <c r="G619" s="646" t="s">
        <v>830</v>
      </c>
      <c r="H619" s="647">
        <v>5000</v>
      </c>
      <c r="I619" s="648" t="s">
        <v>186</v>
      </c>
      <c r="J619" s="649"/>
      <c r="K619" s="649"/>
      <c r="L619" s="650">
        <v>42184</v>
      </c>
      <c r="M619" s="651" t="s">
        <v>3965</v>
      </c>
      <c r="N619" s="652"/>
      <c r="O619" s="673"/>
      <c r="P619" s="673"/>
      <c r="Q619" s="673"/>
      <c r="R619" s="673"/>
      <c r="S619" s="673"/>
      <c r="T619" s="673"/>
      <c r="U619" s="673"/>
      <c r="V619" s="673"/>
      <c r="W619" s="673"/>
      <c r="X619" s="673"/>
      <c r="Y619" s="673"/>
      <c r="Z619" s="673"/>
      <c r="AA619" s="673"/>
      <c r="AB619" s="673"/>
      <c r="AC619" s="673"/>
      <c r="AD619" s="673"/>
      <c r="AE619" s="673"/>
      <c r="AF619" s="673"/>
      <c r="AG619" s="673"/>
      <c r="AH619" s="673"/>
      <c r="AI619" s="673"/>
      <c r="AJ619" s="673"/>
      <c r="AK619" s="673"/>
      <c r="AL619" s="673"/>
      <c r="AM619" s="673"/>
      <c r="AN619" s="673"/>
      <c r="AO619" s="673"/>
      <c r="AP619" s="673"/>
      <c r="AQ619" s="673"/>
      <c r="AR619" s="673"/>
      <c r="AS619" s="673"/>
      <c r="AT619" s="673"/>
      <c r="AU619" s="673"/>
      <c r="AV619" s="673"/>
      <c r="AW619" s="673"/>
      <c r="AX619" s="673"/>
      <c r="AY619" s="673"/>
      <c r="AZ619" s="673"/>
      <c r="BA619" s="673"/>
      <c r="BB619" s="673"/>
      <c r="BC619" s="673"/>
      <c r="BD619" s="673"/>
      <c r="BE619" s="673"/>
      <c r="BF619" s="673"/>
      <c r="BG619" s="673"/>
      <c r="BH619" s="673"/>
      <c r="BI619" s="673"/>
      <c r="BJ619" s="673"/>
      <c r="BK619" s="673"/>
      <c r="BL619" s="673"/>
      <c r="BM619" s="673"/>
      <c r="BN619" s="673"/>
      <c r="BO619" s="673"/>
      <c r="BP619" s="673"/>
      <c r="BQ619" s="673"/>
      <c r="BR619" s="673"/>
      <c r="BS619" s="673"/>
      <c r="BT619" s="673"/>
      <c r="BU619" s="673"/>
      <c r="BV619" s="673"/>
      <c r="BW619" s="673"/>
      <c r="BX619" s="673"/>
      <c r="BY619" s="673"/>
      <c r="BZ619" s="673"/>
      <c r="CA619" s="673"/>
      <c r="CB619" s="673"/>
      <c r="CC619" s="673"/>
      <c r="CD619" s="673"/>
      <c r="CE619" s="673"/>
      <c r="CF619" s="673"/>
      <c r="CG619" s="673"/>
      <c r="CH619" s="673"/>
      <c r="CI619" s="673"/>
      <c r="CJ619" s="673"/>
      <c r="CK619" s="673"/>
      <c r="CL619" s="673"/>
      <c r="CM619" s="673"/>
      <c r="CN619" s="673"/>
      <c r="CO619" s="673"/>
      <c r="CP619" s="673"/>
      <c r="CQ619" s="673"/>
      <c r="CR619" s="673"/>
      <c r="CS619" s="673"/>
      <c r="CT619" s="673"/>
      <c r="CU619" s="673"/>
      <c r="CV619" s="673"/>
      <c r="CW619" s="673"/>
      <c r="CX619" s="673"/>
      <c r="CY619" s="673"/>
      <c r="CZ619" s="673"/>
      <c r="DA619" s="673"/>
      <c r="DB619" s="673"/>
      <c r="DC619" s="673"/>
      <c r="DD619" s="673"/>
      <c r="DE619" s="673"/>
      <c r="DF619" s="673"/>
      <c r="DG619" s="673"/>
      <c r="DH619" s="673"/>
      <c r="DI619" s="673"/>
      <c r="DJ619" s="673"/>
      <c r="DK619" s="673"/>
    </row>
    <row r="620" spans="1:115" s="57" customFormat="1" ht="46.5" customHeight="1">
      <c r="A620" s="643">
        <v>87</v>
      </c>
      <c r="B620" s="649"/>
      <c r="C620" s="645" t="s">
        <v>3966</v>
      </c>
      <c r="D620" s="645" t="s">
        <v>3967</v>
      </c>
      <c r="E620" s="645" t="s">
        <v>1505</v>
      </c>
      <c r="F620" s="645" t="s">
        <v>3968</v>
      </c>
      <c r="G620" s="646" t="s">
        <v>3969</v>
      </c>
      <c r="H620" s="647">
        <v>15000</v>
      </c>
      <c r="I620" s="648" t="s">
        <v>186</v>
      </c>
      <c r="J620" s="649"/>
      <c r="K620" s="649"/>
      <c r="L620" s="650">
        <v>42184</v>
      </c>
      <c r="M620" s="651" t="s">
        <v>3970</v>
      </c>
      <c r="N620" s="652"/>
      <c r="O620" s="673"/>
      <c r="P620" s="673"/>
      <c r="Q620" s="673"/>
      <c r="R620" s="673"/>
      <c r="S620" s="673"/>
      <c r="T620" s="673"/>
      <c r="U620" s="673"/>
      <c r="V620" s="673"/>
      <c r="W620" s="673"/>
      <c r="X620" s="673"/>
      <c r="Y620" s="673"/>
      <c r="Z620" s="673"/>
      <c r="AA620" s="673"/>
      <c r="AB620" s="673"/>
      <c r="AC620" s="673"/>
      <c r="AD620" s="673"/>
      <c r="AE620" s="673"/>
      <c r="AF620" s="673"/>
      <c r="AG620" s="673"/>
      <c r="AH620" s="673"/>
      <c r="AI620" s="673"/>
      <c r="AJ620" s="673"/>
      <c r="AK620" s="673"/>
      <c r="AL620" s="673"/>
      <c r="AM620" s="673"/>
      <c r="AN620" s="673"/>
      <c r="AO620" s="673"/>
      <c r="AP620" s="673"/>
      <c r="AQ620" s="673"/>
      <c r="AR620" s="673"/>
      <c r="AS620" s="673"/>
      <c r="AT620" s="673"/>
      <c r="AU620" s="673"/>
      <c r="AV620" s="673"/>
      <c r="AW620" s="673"/>
      <c r="AX620" s="673"/>
      <c r="AY620" s="673"/>
      <c r="AZ620" s="673"/>
      <c r="BA620" s="673"/>
      <c r="BB620" s="673"/>
      <c r="BC620" s="673"/>
      <c r="BD620" s="673"/>
      <c r="BE620" s="673"/>
      <c r="BF620" s="673"/>
      <c r="BG620" s="673"/>
      <c r="BH620" s="673"/>
      <c r="BI620" s="673"/>
      <c r="BJ620" s="673"/>
      <c r="BK620" s="673"/>
      <c r="BL620" s="673"/>
      <c r="BM620" s="673"/>
      <c r="BN620" s="673"/>
      <c r="BO620" s="673"/>
      <c r="BP620" s="673"/>
      <c r="BQ620" s="673"/>
      <c r="BR620" s="673"/>
      <c r="BS620" s="673"/>
      <c r="BT620" s="673"/>
      <c r="BU620" s="673"/>
      <c r="BV620" s="673"/>
      <c r="BW620" s="673"/>
      <c r="BX620" s="673"/>
      <c r="BY620" s="673"/>
      <c r="BZ620" s="673"/>
      <c r="CA620" s="673"/>
      <c r="CB620" s="673"/>
      <c r="CC620" s="673"/>
      <c r="CD620" s="673"/>
      <c r="CE620" s="673"/>
      <c r="CF620" s="673"/>
      <c r="CG620" s="673"/>
      <c r="CH620" s="673"/>
      <c r="CI620" s="673"/>
      <c r="CJ620" s="673"/>
      <c r="CK620" s="673"/>
      <c r="CL620" s="673"/>
      <c r="CM620" s="673"/>
      <c r="CN620" s="673"/>
      <c r="CO620" s="673"/>
      <c r="CP620" s="673"/>
      <c r="CQ620" s="673"/>
      <c r="CR620" s="673"/>
      <c r="CS620" s="673"/>
      <c r="CT620" s="673"/>
      <c r="CU620" s="673"/>
      <c r="CV620" s="673"/>
      <c r="CW620" s="673"/>
      <c r="CX620" s="673"/>
      <c r="CY620" s="673"/>
      <c r="CZ620" s="673"/>
      <c r="DA620" s="673"/>
      <c r="DB620" s="673"/>
      <c r="DC620" s="673"/>
      <c r="DD620" s="673"/>
      <c r="DE620" s="673"/>
      <c r="DF620" s="673"/>
      <c r="DG620" s="673"/>
      <c r="DH620" s="673"/>
      <c r="DI620" s="673"/>
      <c r="DJ620" s="673"/>
      <c r="DK620" s="673"/>
    </row>
    <row r="621" spans="1:115" s="383" customFormat="1" ht="46.5" customHeight="1">
      <c r="A621" s="643">
        <v>88</v>
      </c>
      <c r="B621" s="710"/>
      <c r="C621" s="666" t="s">
        <v>3971</v>
      </c>
      <c r="D621" s="666" t="s">
        <v>3972</v>
      </c>
      <c r="E621" s="666" t="s">
        <v>2670</v>
      </c>
      <c r="F621" s="645" t="s">
        <v>3973</v>
      </c>
      <c r="G621" s="646" t="s">
        <v>3974</v>
      </c>
      <c r="H621" s="711">
        <v>4970</v>
      </c>
      <c r="I621" s="712" t="s">
        <v>186</v>
      </c>
      <c r="J621" s="710"/>
      <c r="K621" s="710"/>
      <c r="L621" s="650">
        <v>42184</v>
      </c>
      <c r="M621" s="651" t="s">
        <v>3975</v>
      </c>
      <c r="N621" s="671"/>
      <c r="O621" s="672"/>
      <c r="P621" s="672"/>
      <c r="Q621" s="672"/>
      <c r="R621" s="672"/>
      <c r="S621" s="672"/>
      <c r="T621" s="672"/>
      <c r="U621" s="672"/>
      <c r="V621" s="672"/>
      <c r="W621" s="672"/>
      <c r="X621" s="672"/>
      <c r="Y621" s="672"/>
      <c r="Z621" s="672"/>
      <c r="AA621" s="672"/>
      <c r="AB621" s="672"/>
      <c r="AC621" s="672"/>
      <c r="AD621" s="672"/>
      <c r="AE621" s="672"/>
      <c r="AF621" s="672"/>
      <c r="AG621" s="672"/>
      <c r="AH621" s="672"/>
      <c r="AI621" s="672"/>
      <c r="AJ621" s="672"/>
      <c r="AK621" s="672"/>
      <c r="AL621" s="672"/>
      <c r="AM621" s="672"/>
      <c r="AN621" s="672"/>
      <c r="AO621" s="672"/>
      <c r="AP621" s="672"/>
      <c r="AQ621" s="672"/>
      <c r="AR621" s="672"/>
      <c r="AS621" s="672"/>
      <c r="AT621" s="672"/>
      <c r="AU621" s="672"/>
      <c r="AV621" s="672"/>
      <c r="AW621" s="672"/>
      <c r="AX621" s="672"/>
      <c r="AY621" s="672"/>
      <c r="AZ621" s="672"/>
      <c r="BA621" s="672"/>
      <c r="BB621" s="672"/>
      <c r="BC621" s="672"/>
      <c r="BD621" s="672"/>
      <c r="BE621" s="672"/>
      <c r="BF621" s="672"/>
      <c r="BG621" s="672"/>
      <c r="BH621" s="672"/>
      <c r="BI621" s="672"/>
      <c r="BJ621" s="672"/>
      <c r="BK621" s="672"/>
      <c r="BL621" s="672"/>
      <c r="BM621" s="672"/>
      <c r="BN621" s="672"/>
      <c r="BO621" s="672"/>
      <c r="BP621" s="672"/>
      <c r="BQ621" s="672"/>
      <c r="BR621" s="672"/>
      <c r="BS621" s="672"/>
      <c r="BT621" s="672"/>
      <c r="BU621" s="672"/>
      <c r="BV621" s="672"/>
      <c r="BW621" s="672"/>
      <c r="BX621" s="672"/>
      <c r="BY621" s="672"/>
      <c r="BZ621" s="672"/>
      <c r="CA621" s="672"/>
      <c r="CB621" s="672"/>
      <c r="CC621" s="672"/>
      <c r="CD621" s="672"/>
      <c r="CE621" s="672"/>
      <c r="CF621" s="672"/>
      <c r="CG621" s="672"/>
      <c r="CH621" s="672"/>
      <c r="CI621" s="672"/>
      <c r="CJ621" s="672"/>
      <c r="CK621" s="672"/>
      <c r="CL621" s="672"/>
      <c r="CM621" s="672"/>
      <c r="CN621" s="672"/>
      <c r="CO621" s="672"/>
      <c r="CP621" s="672"/>
      <c r="CQ621" s="672"/>
      <c r="CR621" s="672"/>
      <c r="CS621" s="672"/>
      <c r="CT621" s="672"/>
      <c r="CU621" s="672"/>
      <c r="CV621" s="672"/>
      <c r="CW621" s="672"/>
      <c r="CX621" s="672"/>
      <c r="CY621" s="672"/>
      <c r="CZ621" s="672"/>
      <c r="DA621" s="672"/>
      <c r="DB621" s="672"/>
      <c r="DC621" s="672"/>
      <c r="DD621" s="672"/>
      <c r="DE621" s="672"/>
      <c r="DF621" s="672"/>
      <c r="DG621" s="672"/>
      <c r="DH621" s="672"/>
      <c r="DI621" s="672"/>
      <c r="DJ621" s="672"/>
      <c r="DK621" s="672"/>
    </row>
    <row r="622" spans="1:115" s="57" customFormat="1" ht="46.5" customHeight="1">
      <c r="A622" s="643">
        <v>89</v>
      </c>
      <c r="B622" s="649"/>
      <c r="C622" s="645" t="s">
        <v>3822</v>
      </c>
      <c r="D622" s="645" t="s">
        <v>3962</v>
      </c>
      <c r="E622" s="645" t="s">
        <v>3823</v>
      </c>
      <c r="F622" s="645" t="s">
        <v>3824</v>
      </c>
      <c r="G622" s="646" t="s">
        <v>2253</v>
      </c>
      <c r="H622" s="647">
        <v>5050</v>
      </c>
      <c r="I622" s="648" t="s">
        <v>186</v>
      </c>
      <c r="J622" s="649"/>
      <c r="K622" s="649"/>
      <c r="L622" s="650">
        <v>42184</v>
      </c>
      <c r="M622" s="651" t="s">
        <v>3825</v>
      </c>
      <c r="N622" s="652"/>
      <c r="O622" s="673"/>
      <c r="P622" s="673"/>
      <c r="Q622" s="673"/>
      <c r="R622" s="673"/>
      <c r="S622" s="673"/>
      <c r="T622" s="673"/>
      <c r="U622" s="673"/>
      <c r="V622" s="673"/>
      <c r="W622" s="673"/>
      <c r="X622" s="673"/>
      <c r="Y622" s="673"/>
      <c r="Z622" s="673"/>
      <c r="AA622" s="673"/>
      <c r="AB622" s="673"/>
      <c r="AC622" s="673"/>
      <c r="AD622" s="673"/>
      <c r="AE622" s="673"/>
      <c r="AF622" s="673"/>
      <c r="AG622" s="673"/>
      <c r="AH622" s="673"/>
      <c r="AI622" s="673"/>
      <c r="AJ622" s="673"/>
      <c r="AK622" s="673"/>
      <c r="AL622" s="673"/>
      <c r="AM622" s="673"/>
      <c r="AN622" s="673"/>
      <c r="AO622" s="673"/>
      <c r="AP622" s="673"/>
      <c r="AQ622" s="673"/>
      <c r="AR622" s="673"/>
      <c r="AS622" s="673"/>
      <c r="AT622" s="673"/>
      <c r="AU622" s="673"/>
      <c r="AV622" s="673"/>
      <c r="AW622" s="673"/>
      <c r="AX622" s="673"/>
      <c r="AY622" s="673"/>
      <c r="AZ622" s="673"/>
      <c r="BA622" s="673"/>
      <c r="BB622" s="673"/>
      <c r="BC622" s="673"/>
      <c r="BD622" s="673"/>
      <c r="BE622" s="673"/>
      <c r="BF622" s="673"/>
      <c r="BG622" s="673"/>
      <c r="BH622" s="673"/>
      <c r="BI622" s="673"/>
      <c r="BJ622" s="673"/>
      <c r="BK622" s="673"/>
      <c r="BL622" s="673"/>
      <c r="BM622" s="673"/>
      <c r="BN622" s="673"/>
      <c r="BO622" s="673"/>
      <c r="BP622" s="673"/>
      <c r="BQ622" s="673"/>
      <c r="BR622" s="673"/>
      <c r="BS622" s="673"/>
      <c r="BT622" s="673"/>
      <c r="BU622" s="673"/>
      <c r="BV622" s="673"/>
      <c r="BW622" s="673"/>
      <c r="BX622" s="673"/>
      <c r="BY622" s="673"/>
      <c r="BZ622" s="673"/>
      <c r="CA622" s="673"/>
      <c r="CB622" s="673"/>
      <c r="CC622" s="673"/>
      <c r="CD622" s="673"/>
      <c r="CE622" s="673"/>
      <c r="CF622" s="673"/>
      <c r="CG622" s="673"/>
      <c r="CH622" s="673"/>
      <c r="CI622" s="673"/>
      <c r="CJ622" s="673"/>
      <c r="CK622" s="673"/>
      <c r="CL622" s="673"/>
      <c r="CM622" s="673"/>
      <c r="CN622" s="673"/>
      <c r="CO622" s="673"/>
      <c r="CP622" s="673"/>
      <c r="CQ622" s="673"/>
      <c r="CR622" s="673"/>
      <c r="CS622" s="673"/>
      <c r="CT622" s="673"/>
      <c r="CU622" s="673"/>
      <c r="CV622" s="673"/>
      <c r="CW622" s="673"/>
      <c r="CX622" s="673"/>
      <c r="CY622" s="673"/>
      <c r="CZ622" s="673"/>
      <c r="DA622" s="673"/>
      <c r="DB622" s="673"/>
      <c r="DC622" s="673"/>
      <c r="DD622" s="673"/>
      <c r="DE622" s="673"/>
      <c r="DF622" s="673"/>
      <c r="DG622" s="673"/>
      <c r="DH622" s="673"/>
      <c r="DI622" s="673"/>
      <c r="DJ622" s="673"/>
      <c r="DK622" s="673"/>
    </row>
    <row r="623" spans="1:115" s="57" customFormat="1" ht="46.5" customHeight="1">
      <c r="A623" s="643">
        <v>90</v>
      </c>
      <c r="B623" s="649"/>
      <c r="C623" s="645" t="s">
        <v>3826</v>
      </c>
      <c r="D623" s="645" t="s">
        <v>3962</v>
      </c>
      <c r="E623" s="645" t="s">
        <v>3827</v>
      </c>
      <c r="F623" s="645" t="s">
        <v>3828</v>
      </c>
      <c r="G623" s="646" t="s">
        <v>2253</v>
      </c>
      <c r="H623" s="647">
        <v>5050</v>
      </c>
      <c r="I623" s="648" t="s">
        <v>186</v>
      </c>
      <c r="J623" s="649"/>
      <c r="K623" s="649"/>
      <c r="L623" s="650">
        <v>42184</v>
      </c>
      <c r="M623" s="651" t="s">
        <v>3829</v>
      </c>
      <c r="N623" s="652"/>
      <c r="O623" s="673"/>
      <c r="P623" s="673"/>
      <c r="Q623" s="673"/>
      <c r="R623" s="673"/>
      <c r="S623" s="673"/>
      <c r="T623" s="673"/>
      <c r="U623" s="673"/>
      <c r="V623" s="673"/>
      <c r="W623" s="673"/>
      <c r="X623" s="673"/>
      <c r="Y623" s="673"/>
      <c r="Z623" s="673"/>
      <c r="AA623" s="673"/>
      <c r="AB623" s="673"/>
      <c r="AC623" s="673"/>
      <c r="AD623" s="673"/>
      <c r="AE623" s="673"/>
      <c r="AF623" s="673"/>
      <c r="AG623" s="673"/>
      <c r="AH623" s="673"/>
      <c r="AI623" s="673"/>
      <c r="AJ623" s="673"/>
      <c r="AK623" s="673"/>
      <c r="AL623" s="673"/>
      <c r="AM623" s="673"/>
      <c r="AN623" s="673"/>
      <c r="AO623" s="673"/>
      <c r="AP623" s="673"/>
      <c r="AQ623" s="673"/>
      <c r="AR623" s="673"/>
      <c r="AS623" s="673"/>
      <c r="AT623" s="673"/>
      <c r="AU623" s="673"/>
      <c r="AV623" s="673"/>
      <c r="AW623" s="673"/>
      <c r="AX623" s="673"/>
      <c r="AY623" s="673"/>
      <c r="AZ623" s="673"/>
      <c r="BA623" s="673"/>
      <c r="BB623" s="673"/>
      <c r="BC623" s="673"/>
      <c r="BD623" s="673"/>
      <c r="BE623" s="673"/>
      <c r="BF623" s="673"/>
      <c r="BG623" s="673"/>
      <c r="BH623" s="673"/>
      <c r="BI623" s="673"/>
      <c r="BJ623" s="673"/>
      <c r="BK623" s="673"/>
      <c r="BL623" s="673"/>
      <c r="BM623" s="673"/>
      <c r="BN623" s="673"/>
      <c r="BO623" s="673"/>
      <c r="BP623" s="673"/>
      <c r="BQ623" s="673"/>
      <c r="BR623" s="673"/>
      <c r="BS623" s="673"/>
      <c r="BT623" s="673"/>
      <c r="BU623" s="673"/>
      <c r="BV623" s="673"/>
      <c r="BW623" s="673"/>
      <c r="BX623" s="673"/>
      <c r="BY623" s="673"/>
      <c r="BZ623" s="673"/>
      <c r="CA623" s="673"/>
      <c r="CB623" s="673"/>
      <c r="CC623" s="673"/>
      <c r="CD623" s="673"/>
      <c r="CE623" s="673"/>
      <c r="CF623" s="673"/>
      <c r="CG623" s="673"/>
      <c r="CH623" s="673"/>
      <c r="CI623" s="673"/>
      <c r="CJ623" s="673"/>
      <c r="CK623" s="673"/>
      <c r="CL623" s="673"/>
      <c r="CM623" s="673"/>
      <c r="CN623" s="673"/>
      <c r="CO623" s="673"/>
      <c r="CP623" s="673"/>
      <c r="CQ623" s="673"/>
      <c r="CR623" s="673"/>
      <c r="CS623" s="673"/>
      <c r="CT623" s="673"/>
      <c r="CU623" s="673"/>
      <c r="CV623" s="673"/>
      <c r="CW623" s="673"/>
      <c r="CX623" s="673"/>
      <c r="CY623" s="673"/>
      <c r="CZ623" s="673"/>
      <c r="DA623" s="673"/>
      <c r="DB623" s="673"/>
      <c r="DC623" s="673"/>
      <c r="DD623" s="673"/>
      <c r="DE623" s="673"/>
      <c r="DF623" s="673"/>
      <c r="DG623" s="673"/>
      <c r="DH623" s="673"/>
      <c r="DI623" s="673"/>
      <c r="DJ623" s="673"/>
      <c r="DK623" s="673"/>
    </row>
    <row r="624" spans="1:115" s="57" customFormat="1" ht="46.5" customHeight="1">
      <c r="A624" s="643">
        <v>91</v>
      </c>
      <c r="B624" s="649"/>
      <c r="C624" s="645" t="s">
        <v>3830</v>
      </c>
      <c r="D624" s="645" t="s">
        <v>3831</v>
      </c>
      <c r="E624" s="645" t="s">
        <v>3832</v>
      </c>
      <c r="F624" s="645" t="s">
        <v>3833</v>
      </c>
      <c r="G624" s="646" t="s">
        <v>3834</v>
      </c>
      <c r="H624" s="647">
        <v>860</v>
      </c>
      <c r="I624" s="648" t="s">
        <v>186</v>
      </c>
      <c r="J624" s="649"/>
      <c r="K624" s="649"/>
      <c r="L624" s="650">
        <v>42251</v>
      </c>
      <c r="M624" s="651" t="s">
        <v>3835</v>
      </c>
      <c r="N624" s="652"/>
      <c r="O624" s="673"/>
      <c r="P624" s="673"/>
      <c r="Q624" s="673"/>
      <c r="R624" s="673"/>
      <c r="S624" s="673"/>
      <c r="T624" s="673"/>
      <c r="U624" s="673"/>
      <c r="V624" s="673"/>
      <c r="W624" s="673"/>
      <c r="X624" s="673"/>
      <c r="Y624" s="673"/>
      <c r="Z624" s="673"/>
      <c r="AA624" s="673"/>
      <c r="AB624" s="673"/>
      <c r="AC624" s="673"/>
      <c r="AD624" s="673"/>
      <c r="AE624" s="673"/>
      <c r="AF624" s="673"/>
      <c r="AG624" s="673"/>
      <c r="AH624" s="673"/>
      <c r="AI624" s="673"/>
      <c r="AJ624" s="673"/>
      <c r="AK624" s="673"/>
      <c r="AL624" s="673"/>
      <c r="AM624" s="673"/>
      <c r="AN624" s="673"/>
      <c r="AO624" s="673"/>
      <c r="AP624" s="673"/>
      <c r="AQ624" s="673"/>
      <c r="AR624" s="673"/>
      <c r="AS624" s="673"/>
      <c r="AT624" s="673"/>
      <c r="AU624" s="673"/>
      <c r="AV624" s="673"/>
      <c r="AW624" s="673"/>
      <c r="AX624" s="673"/>
      <c r="AY624" s="673"/>
      <c r="AZ624" s="673"/>
      <c r="BA624" s="673"/>
      <c r="BB624" s="673"/>
      <c r="BC624" s="673"/>
      <c r="BD624" s="673"/>
      <c r="BE624" s="673"/>
      <c r="BF624" s="673"/>
      <c r="BG624" s="673"/>
      <c r="BH624" s="673"/>
      <c r="BI624" s="673"/>
      <c r="BJ624" s="673"/>
      <c r="BK624" s="673"/>
      <c r="BL624" s="673"/>
      <c r="BM624" s="673"/>
      <c r="BN624" s="673"/>
      <c r="BO624" s="673"/>
      <c r="BP624" s="673"/>
      <c r="BQ624" s="673"/>
      <c r="BR624" s="673"/>
      <c r="BS624" s="673"/>
      <c r="BT624" s="673"/>
      <c r="BU624" s="673"/>
      <c r="BV624" s="673"/>
      <c r="BW624" s="673"/>
      <c r="BX624" s="673"/>
      <c r="BY624" s="673"/>
      <c r="BZ624" s="673"/>
      <c r="CA624" s="673"/>
      <c r="CB624" s="673"/>
      <c r="CC624" s="673"/>
      <c r="CD624" s="673"/>
      <c r="CE624" s="673"/>
      <c r="CF624" s="673"/>
      <c r="CG624" s="673"/>
      <c r="CH624" s="673"/>
      <c r="CI624" s="673"/>
      <c r="CJ624" s="673"/>
      <c r="CK624" s="673"/>
      <c r="CL624" s="673"/>
      <c r="CM624" s="673"/>
      <c r="CN624" s="673"/>
      <c r="CO624" s="673"/>
      <c r="CP624" s="673"/>
      <c r="CQ624" s="673"/>
      <c r="CR624" s="673"/>
      <c r="CS624" s="673"/>
      <c r="CT624" s="673"/>
      <c r="CU624" s="673"/>
      <c r="CV624" s="673"/>
      <c r="CW624" s="673"/>
      <c r="CX624" s="673"/>
      <c r="CY624" s="673"/>
      <c r="CZ624" s="673"/>
      <c r="DA624" s="673"/>
      <c r="DB624" s="673"/>
      <c r="DC624" s="673"/>
      <c r="DD624" s="673"/>
      <c r="DE624" s="673"/>
      <c r="DF624" s="673"/>
      <c r="DG624" s="673"/>
      <c r="DH624" s="673"/>
      <c r="DI624" s="673"/>
      <c r="DJ624" s="673"/>
      <c r="DK624" s="673"/>
    </row>
    <row r="625" spans="1:115" s="44" customFormat="1" ht="46.5" customHeight="1">
      <c r="A625" s="643">
        <v>92</v>
      </c>
      <c r="B625" s="714"/>
      <c r="C625" s="715" t="s">
        <v>47</v>
      </c>
      <c r="D625" s="716" t="s">
        <v>158</v>
      </c>
      <c r="E625" s="716" t="s">
        <v>159</v>
      </c>
      <c r="F625" s="716" t="s">
        <v>160</v>
      </c>
      <c r="G625" s="716" t="s">
        <v>161</v>
      </c>
      <c r="H625" s="716">
        <v>800</v>
      </c>
      <c r="I625" s="717" t="s">
        <v>186</v>
      </c>
      <c r="J625" s="718"/>
      <c r="K625" s="718"/>
      <c r="L625" s="719" t="s">
        <v>3934</v>
      </c>
      <c r="M625" s="717" t="s">
        <v>162</v>
      </c>
      <c r="N625" s="705"/>
      <c r="O625" s="694"/>
      <c r="P625" s="694"/>
      <c r="Q625" s="694"/>
      <c r="R625" s="694"/>
      <c r="S625" s="694"/>
      <c r="T625" s="694"/>
      <c r="U625" s="694"/>
      <c r="V625" s="694"/>
      <c r="W625" s="694"/>
      <c r="X625" s="694"/>
      <c r="Y625" s="694"/>
      <c r="Z625" s="694"/>
      <c r="AA625" s="694"/>
      <c r="AB625" s="694"/>
      <c r="AC625" s="694"/>
      <c r="AD625" s="694"/>
      <c r="AE625" s="694"/>
      <c r="AF625" s="694"/>
      <c r="AG625" s="694"/>
      <c r="AH625" s="694"/>
      <c r="AI625" s="694"/>
      <c r="AJ625" s="694"/>
      <c r="AK625" s="694"/>
      <c r="AL625" s="694"/>
      <c r="AM625" s="694"/>
      <c r="AN625" s="694"/>
      <c r="AO625" s="694"/>
      <c r="AP625" s="694"/>
      <c r="AQ625" s="694"/>
      <c r="AR625" s="694"/>
      <c r="AS625" s="694"/>
      <c r="AT625" s="694"/>
      <c r="AU625" s="694"/>
      <c r="AV625" s="694"/>
      <c r="AW625" s="694"/>
      <c r="AX625" s="694"/>
      <c r="AY625" s="694"/>
      <c r="AZ625" s="694"/>
      <c r="BA625" s="694"/>
      <c r="BB625" s="694"/>
      <c r="BC625" s="694"/>
      <c r="BD625" s="694"/>
      <c r="BE625" s="694"/>
      <c r="BF625" s="694"/>
      <c r="BG625" s="694"/>
      <c r="BH625" s="694"/>
      <c r="BI625" s="694"/>
      <c r="BJ625" s="694"/>
      <c r="BK625" s="694"/>
      <c r="BL625" s="694"/>
      <c r="BM625" s="694"/>
      <c r="BN625" s="694"/>
      <c r="BO625" s="694"/>
      <c r="BP625" s="694"/>
      <c r="BQ625" s="694"/>
      <c r="BR625" s="694"/>
      <c r="BS625" s="694"/>
      <c r="BT625" s="694"/>
      <c r="BU625" s="694"/>
      <c r="BV625" s="694"/>
      <c r="BW625" s="694"/>
      <c r="BX625" s="694"/>
      <c r="BY625" s="694"/>
      <c r="BZ625" s="694"/>
      <c r="CA625" s="694"/>
      <c r="CB625" s="694"/>
      <c r="CC625" s="694"/>
      <c r="CD625" s="694"/>
      <c r="CE625" s="694"/>
      <c r="CF625" s="694"/>
      <c r="CG625" s="694"/>
      <c r="CH625" s="694"/>
      <c r="CI625" s="694"/>
      <c r="CJ625" s="694"/>
      <c r="CK625" s="694"/>
      <c r="CL625" s="694"/>
      <c r="CM625" s="694"/>
      <c r="CN625" s="694"/>
      <c r="CO625" s="694"/>
      <c r="CP625" s="694"/>
      <c r="CQ625" s="694"/>
      <c r="CR625" s="694"/>
      <c r="CS625" s="694"/>
      <c r="CT625" s="694"/>
      <c r="CU625" s="694"/>
      <c r="CV625" s="694"/>
      <c r="CW625" s="694"/>
      <c r="CX625" s="694"/>
      <c r="CY625" s="694"/>
      <c r="CZ625" s="694"/>
      <c r="DA625" s="694"/>
      <c r="DB625" s="694"/>
      <c r="DC625" s="694"/>
      <c r="DD625" s="694"/>
      <c r="DE625" s="694"/>
      <c r="DF625" s="694"/>
      <c r="DG625" s="694"/>
      <c r="DH625" s="694"/>
      <c r="DI625" s="694"/>
      <c r="DJ625" s="694"/>
      <c r="DK625" s="694"/>
    </row>
    <row r="626" spans="1:115" s="384" customFormat="1" ht="46.5" customHeight="1">
      <c r="A626" s="643">
        <v>93</v>
      </c>
      <c r="B626" s="689"/>
      <c r="C626" s="689" t="s">
        <v>1992</v>
      </c>
      <c r="D626" s="689" t="s">
        <v>2163</v>
      </c>
      <c r="E626" s="689" t="s">
        <v>1993</v>
      </c>
      <c r="F626" s="689" t="s">
        <v>1190</v>
      </c>
      <c r="G626" s="720" t="s">
        <v>1191</v>
      </c>
      <c r="H626" s="721">
        <v>400</v>
      </c>
      <c r="I626" s="691" t="s">
        <v>186</v>
      </c>
      <c r="J626" s="691"/>
      <c r="K626" s="692"/>
      <c r="L626" s="650">
        <v>42542</v>
      </c>
      <c r="M626" s="691" t="s">
        <v>1192</v>
      </c>
      <c r="N626" s="693"/>
      <c r="O626" s="672"/>
      <c r="P626" s="672"/>
      <c r="Q626" s="672"/>
      <c r="R626" s="672"/>
      <c r="S626" s="672"/>
      <c r="T626" s="672"/>
      <c r="U626" s="672"/>
      <c r="V626" s="672"/>
      <c r="W626" s="672"/>
      <c r="X626" s="672"/>
      <c r="Y626" s="672"/>
      <c r="Z626" s="672"/>
      <c r="AA626" s="672"/>
      <c r="AB626" s="672"/>
      <c r="AC626" s="672"/>
      <c r="AD626" s="672"/>
      <c r="AE626" s="672"/>
      <c r="AF626" s="672"/>
      <c r="AG626" s="672"/>
      <c r="AH626" s="672"/>
      <c r="AI626" s="672"/>
      <c r="AJ626" s="672"/>
      <c r="AK626" s="672"/>
      <c r="AL626" s="672"/>
      <c r="AM626" s="672"/>
      <c r="AN626" s="672"/>
      <c r="AO626" s="672"/>
      <c r="AP626" s="672"/>
      <c r="AQ626" s="672"/>
      <c r="AR626" s="672"/>
      <c r="AS626" s="672"/>
      <c r="AT626" s="672"/>
      <c r="AU626" s="672"/>
      <c r="AV626" s="672"/>
      <c r="AW626" s="672"/>
      <c r="AX626" s="672"/>
      <c r="AY626" s="672"/>
      <c r="AZ626" s="672"/>
      <c r="BA626" s="672"/>
      <c r="BB626" s="672"/>
      <c r="BC626" s="672"/>
      <c r="BD626" s="672"/>
      <c r="BE626" s="672"/>
      <c r="BF626" s="672"/>
      <c r="BG626" s="672"/>
      <c r="BH626" s="672"/>
      <c r="BI626" s="672"/>
      <c r="BJ626" s="672"/>
      <c r="BK626" s="672"/>
      <c r="BL626" s="672"/>
      <c r="BM626" s="672"/>
      <c r="BN626" s="672"/>
      <c r="BO626" s="672"/>
      <c r="BP626" s="672"/>
      <c r="BQ626" s="672"/>
      <c r="BR626" s="672"/>
      <c r="BS626" s="672"/>
      <c r="BT626" s="672"/>
      <c r="BU626" s="672"/>
      <c r="BV626" s="672"/>
      <c r="BW626" s="672"/>
      <c r="BX626" s="672"/>
      <c r="BY626" s="672"/>
      <c r="BZ626" s="672"/>
      <c r="CA626" s="672"/>
      <c r="CB626" s="672"/>
      <c r="CC626" s="672"/>
      <c r="CD626" s="672"/>
      <c r="CE626" s="672"/>
      <c r="CF626" s="672"/>
      <c r="CG626" s="672"/>
      <c r="CH626" s="672"/>
      <c r="CI626" s="672"/>
      <c r="CJ626" s="672"/>
      <c r="CK626" s="672"/>
      <c r="CL626" s="672"/>
      <c r="CM626" s="672"/>
      <c r="CN626" s="672"/>
      <c r="CO626" s="672"/>
      <c r="CP626" s="672"/>
      <c r="CQ626" s="672"/>
      <c r="CR626" s="672"/>
      <c r="CS626" s="672"/>
      <c r="CT626" s="672"/>
      <c r="CU626" s="672"/>
      <c r="CV626" s="672"/>
      <c r="CW626" s="672"/>
      <c r="CX626" s="672"/>
      <c r="CY626" s="672"/>
      <c r="CZ626" s="672"/>
      <c r="DA626" s="672"/>
      <c r="DB626" s="672"/>
      <c r="DC626" s="672"/>
      <c r="DD626" s="672"/>
      <c r="DE626" s="672"/>
      <c r="DF626" s="672"/>
      <c r="DG626" s="672"/>
      <c r="DH626" s="672"/>
      <c r="DI626" s="672"/>
      <c r="DJ626" s="672"/>
      <c r="DK626" s="672"/>
    </row>
    <row r="627" spans="1:115" s="44" customFormat="1" ht="46.5" customHeight="1">
      <c r="A627" s="643">
        <v>94</v>
      </c>
      <c r="B627" s="722"/>
      <c r="C627" s="694" t="s">
        <v>3100</v>
      </c>
      <c r="D627" s="722" t="s">
        <v>3101</v>
      </c>
      <c r="E627" s="694" t="s">
        <v>3102</v>
      </c>
      <c r="F627" s="694" t="s">
        <v>3103</v>
      </c>
      <c r="G627" s="694" t="s">
        <v>2181</v>
      </c>
      <c r="H627" s="723">
        <v>4500</v>
      </c>
      <c r="I627" s="724" t="s">
        <v>186</v>
      </c>
      <c r="J627" s="724"/>
      <c r="K627" s="725"/>
      <c r="L627" s="675">
        <v>42599</v>
      </c>
      <c r="M627" s="724" t="s">
        <v>3104</v>
      </c>
      <c r="N627" s="726"/>
      <c r="O627" s="694"/>
      <c r="P627" s="694"/>
      <c r="Q627" s="694"/>
      <c r="R627" s="694"/>
      <c r="S627" s="694"/>
      <c r="T627" s="694"/>
      <c r="U627" s="694"/>
      <c r="V627" s="694"/>
      <c r="W627" s="694"/>
      <c r="X627" s="694"/>
      <c r="Y627" s="694"/>
      <c r="Z627" s="694"/>
      <c r="AA627" s="694"/>
      <c r="AB627" s="694"/>
      <c r="AC627" s="694"/>
      <c r="AD627" s="694"/>
      <c r="AE627" s="694"/>
      <c r="AF627" s="694"/>
      <c r="AG627" s="694"/>
      <c r="AH627" s="694"/>
      <c r="AI627" s="694"/>
      <c r="AJ627" s="694"/>
      <c r="AK627" s="694"/>
      <c r="AL627" s="694"/>
      <c r="AM627" s="694"/>
      <c r="AN627" s="694"/>
      <c r="AO627" s="694"/>
      <c r="AP627" s="694"/>
      <c r="AQ627" s="694"/>
      <c r="AR627" s="694"/>
      <c r="AS627" s="694"/>
      <c r="AT627" s="694"/>
      <c r="AU627" s="694"/>
      <c r="AV627" s="694"/>
      <c r="AW627" s="694"/>
      <c r="AX627" s="694"/>
      <c r="AY627" s="694"/>
      <c r="AZ627" s="694"/>
      <c r="BA627" s="694"/>
      <c r="BB627" s="694"/>
      <c r="BC627" s="694"/>
      <c r="BD627" s="694"/>
      <c r="BE627" s="694"/>
      <c r="BF627" s="694"/>
      <c r="BG627" s="694"/>
      <c r="BH627" s="694"/>
      <c r="BI627" s="694"/>
      <c r="BJ627" s="694"/>
      <c r="BK627" s="694"/>
      <c r="BL627" s="694"/>
      <c r="BM627" s="694"/>
      <c r="BN627" s="694"/>
      <c r="BO627" s="694"/>
      <c r="BP627" s="694"/>
      <c r="BQ627" s="694"/>
      <c r="BR627" s="694"/>
      <c r="BS627" s="694"/>
      <c r="BT627" s="694"/>
      <c r="BU627" s="694"/>
      <c r="BV627" s="694"/>
      <c r="BW627" s="694"/>
      <c r="BX627" s="694"/>
      <c r="BY627" s="694"/>
      <c r="BZ627" s="694"/>
      <c r="CA627" s="694"/>
      <c r="CB627" s="694"/>
      <c r="CC627" s="694"/>
      <c r="CD627" s="694"/>
      <c r="CE627" s="694"/>
      <c r="CF627" s="694"/>
      <c r="CG627" s="694"/>
      <c r="CH627" s="694"/>
      <c r="CI627" s="694"/>
      <c r="CJ627" s="694"/>
      <c r="CK627" s="694"/>
      <c r="CL627" s="694"/>
      <c r="CM627" s="694"/>
      <c r="CN627" s="694"/>
      <c r="CO627" s="694"/>
      <c r="CP627" s="694"/>
      <c r="CQ627" s="694"/>
      <c r="CR627" s="694"/>
      <c r="CS627" s="694"/>
      <c r="CT627" s="694"/>
      <c r="CU627" s="694"/>
      <c r="CV627" s="694"/>
      <c r="CW627" s="694"/>
      <c r="CX627" s="694"/>
      <c r="CY627" s="694"/>
      <c r="CZ627" s="694"/>
      <c r="DA627" s="694"/>
      <c r="DB627" s="694"/>
      <c r="DC627" s="694"/>
      <c r="DD627" s="694"/>
      <c r="DE627" s="694"/>
      <c r="DF627" s="694"/>
      <c r="DG627" s="694"/>
      <c r="DH627" s="694"/>
      <c r="DI627" s="694"/>
      <c r="DJ627" s="694"/>
      <c r="DK627" s="694"/>
    </row>
    <row r="628" spans="1:115" s="384" customFormat="1" ht="46.5" customHeight="1">
      <c r="A628" s="643">
        <v>95</v>
      </c>
      <c r="B628" s="727"/>
      <c r="C628" s="694" t="s">
        <v>3105</v>
      </c>
      <c r="D628" s="722" t="s">
        <v>3106</v>
      </c>
      <c r="E628" s="694" t="s">
        <v>3107</v>
      </c>
      <c r="F628" s="694" t="s">
        <v>3108</v>
      </c>
      <c r="G628" s="694" t="s">
        <v>1131</v>
      </c>
      <c r="H628" s="711">
        <v>3000</v>
      </c>
      <c r="I628" s="710" t="s">
        <v>186</v>
      </c>
      <c r="J628" s="710"/>
      <c r="K628" s="710"/>
      <c r="L628" s="675">
        <v>42598</v>
      </c>
      <c r="M628" s="724" t="s">
        <v>3109</v>
      </c>
      <c r="N628" s="671"/>
      <c r="O628" s="672"/>
      <c r="P628" s="672"/>
      <c r="Q628" s="672"/>
      <c r="R628" s="672"/>
      <c r="S628" s="672"/>
      <c r="T628" s="672"/>
      <c r="U628" s="672"/>
      <c r="V628" s="672"/>
      <c r="W628" s="672"/>
      <c r="X628" s="672"/>
      <c r="Y628" s="672"/>
      <c r="Z628" s="672"/>
      <c r="AA628" s="672"/>
      <c r="AB628" s="672"/>
      <c r="AC628" s="672"/>
      <c r="AD628" s="672"/>
      <c r="AE628" s="672"/>
      <c r="AF628" s="672"/>
      <c r="AG628" s="672"/>
      <c r="AH628" s="672"/>
      <c r="AI628" s="672"/>
      <c r="AJ628" s="672"/>
      <c r="AK628" s="672"/>
      <c r="AL628" s="672"/>
      <c r="AM628" s="672"/>
      <c r="AN628" s="672"/>
      <c r="AO628" s="672"/>
      <c r="AP628" s="672"/>
      <c r="AQ628" s="672"/>
      <c r="AR628" s="672"/>
      <c r="AS628" s="672"/>
      <c r="AT628" s="672"/>
      <c r="AU628" s="672"/>
      <c r="AV628" s="672"/>
      <c r="AW628" s="672"/>
      <c r="AX628" s="672"/>
      <c r="AY628" s="672"/>
      <c r="AZ628" s="672"/>
      <c r="BA628" s="672"/>
      <c r="BB628" s="672"/>
      <c r="BC628" s="672"/>
      <c r="BD628" s="672"/>
      <c r="BE628" s="672"/>
      <c r="BF628" s="672"/>
      <c r="BG628" s="672"/>
      <c r="BH628" s="672"/>
      <c r="BI628" s="672"/>
      <c r="BJ628" s="672"/>
      <c r="BK628" s="672"/>
      <c r="BL628" s="672"/>
      <c r="BM628" s="672"/>
      <c r="BN628" s="672"/>
      <c r="BO628" s="672"/>
      <c r="BP628" s="672"/>
      <c r="BQ628" s="672"/>
      <c r="BR628" s="672"/>
      <c r="BS628" s="672"/>
      <c r="BT628" s="672"/>
      <c r="BU628" s="672"/>
      <c r="BV628" s="672"/>
      <c r="BW628" s="672"/>
      <c r="BX628" s="672"/>
      <c r="BY628" s="672"/>
      <c r="BZ628" s="672"/>
      <c r="CA628" s="672"/>
      <c r="CB628" s="672"/>
      <c r="CC628" s="672"/>
      <c r="CD628" s="672"/>
      <c r="CE628" s="672"/>
      <c r="CF628" s="672"/>
      <c r="CG628" s="672"/>
      <c r="CH628" s="672"/>
      <c r="CI628" s="672"/>
      <c r="CJ628" s="672"/>
      <c r="CK628" s="672"/>
      <c r="CL628" s="672"/>
      <c r="CM628" s="672"/>
      <c r="CN628" s="672"/>
      <c r="CO628" s="672"/>
      <c r="CP628" s="672"/>
      <c r="CQ628" s="672"/>
      <c r="CR628" s="672"/>
      <c r="CS628" s="672"/>
      <c r="CT628" s="672"/>
      <c r="CU628" s="672"/>
      <c r="CV628" s="672"/>
      <c r="CW628" s="672"/>
      <c r="CX628" s="672"/>
      <c r="CY628" s="672"/>
      <c r="CZ628" s="672"/>
      <c r="DA628" s="672"/>
      <c r="DB628" s="672"/>
      <c r="DC628" s="672"/>
      <c r="DD628" s="672"/>
      <c r="DE628" s="672"/>
      <c r="DF628" s="672"/>
      <c r="DG628" s="672"/>
      <c r="DH628" s="672"/>
      <c r="DI628" s="672"/>
      <c r="DJ628" s="672"/>
      <c r="DK628" s="672"/>
    </row>
    <row r="629" spans="1:115" s="383" customFormat="1" ht="46.5" customHeight="1">
      <c r="A629" s="643">
        <v>96</v>
      </c>
      <c r="B629" s="649"/>
      <c r="C629" s="694" t="s">
        <v>3110</v>
      </c>
      <c r="D629" s="722" t="s">
        <v>3111</v>
      </c>
      <c r="E629" s="694" t="s">
        <v>3112</v>
      </c>
      <c r="F629" s="694" t="s">
        <v>3113</v>
      </c>
      <c r="G629" s="694" t="s">
        <v>830</v>
      </c>
      <c r="H629" s="728">
        <v>5000</v>
      </c>
      <c r="I629" s="649" t="s">
        <v>186</v>
      </c>
      <c r="J629" s="649"/>
      <c r="K629" s="649"/>
      <c r="L629" s="675">
        <v>42598</v>
      </c>
      <c r="M629" s="724" t="s">
        <v>3114</v>
      </c>
      <c r="N629" s="652"/>
      <c r="O629" s="672"/>
      <c r="P629" s="672"/>
      <c r="Q629" s="672"/>
      <c r="R629" s="672"/>
      <c r="S629" s="672"/>
      <c r="T629" s="672"/>
      <c r="U629" s="672"/>
      <c r="V629" s="672"/>
      <c r="W629" s="672"/>
      <c r="X629" s="672"/>
      <c r="Y629" s="672"/>
      <c r="Z629" s="672"/>
      <c r="AA629" s="672"/>
      <c r="AB629" s="672"/>
      <c r="AC629" s="672"/>
      <c r="AD629" s="672"/>
      <c r="AE629" s="672"/>
      <c r="AF629" s="672"/>
      <c r="AG629" s="672"/>
      <c r="AH629" s="672"/>
      <c r="AI629" s="672"/>
      <c r="AJ629" s="672"/>
      <c r="AK629" s="672"/>
      <c r="AL629" s="672"/>
      <c r="AM629" s="672"/>
      <c r="AN629" s="672"/>
      <c r="AO629" s="672"/>
      <c r="AP629" s="672"/>
      <c r="AQ629" s="672"/>
      <c r="AR629" s="672"/>
      <c r="AS629" s="672"/>
      <c r="AT629" s="672"/>
      <c r="AU629" s="672"/>
      <c r="AV629" s="672"/>
      <c r="AW629" s="672"/>
      <c r="AX629" s="672"/>
      <c r="AY629" s="672"/>
      <c r="AZ629" s="672"/>
      <c r="BA629" s="672"/>
      <c r="BB629" s="672"/>
      <c r="BC629" s="672"/>
      <c r="BD629" s="672"/>
      <c r="BE629" s="672"/>
      <c r="BF629" s="672"/>
      <c r="BG629" s="672"/>
      <c r="BH629" s="672"/>
      <c r="BI629" s="672"/>
      <c r="BJ629" s="672"/>
      <c r="BK629" s="672"/>
      <c r="BL629" s="672"/>
      <c r="BM629" s="672"/>
      <c r="BN629" s="672"/>
      <c r="BO629" s="672"/>
      <c r="BP629" s="672"/>
      <c r="BQ629" s="672"/>
      <c r="BR629" s="672"/>
      <c r="BS629" s="672"/>
      <c r="BT629" s="672"/>
      <c r="BU629" s="672"/>
      <c r="BV629" s="672"/>
      <c r="BW629" s="672"/>
      <c r="BX629" s="672"/>
      <c r="BY629" s="672"/>
      <c r="BZ629" s="672"/>
      <c r="CA629" s="672"/>
      <c r="CB629" s="672"/>
      <c r="CC629" s="672"/>
      <c r="CD629" s="672"/>
      <c r="CE629" s="672"/>
      <c r="CF629" s="672"/>
      <c r="CG629" s="672"/>
      <c r="CH629" s="672"/>
      <c r="CI629" s="672"/>
      <c r="CJ629" s="672"/>
      <c r="CK629" s="672"/>
      <c r="CL629" s="672"/>
      <c r="CM629" s="672"/>
      <c r="CN629" s="672"/>
      <c r="CO629" s="672"/>
      <c r="CP629" s="672"/>
      <c r="CQ629" s="672"/>
      <c r="CR629" s="672"/>
      <c r="CS629" s="672"/>
      <c r="CT629" s="672"/>
      <c r="CU629" s="672"/>
      <c r="CV629" s="672"/>
      <c r="CW629" s="672"/>
      <c r="CX629" s="672"/>
      <c r="CY629" s="672"/>
      <c r="CZ629" s="672"/>
      <c r="DA629" s="672"/>
      <c r="DB629" s="672"/>
      <c r="DC629" s="672"/>
      <c r="DD629" s="672"/>
      <c r="DE629" s="672"/>
      <c r="DF629" s="672"/>
      <c r="DG629" s="672"/>
      <c r="DH629" s="672"/>
      <c r="DI629" s="672"/>
      <c r="DJ629" s="672"/>
      <c r="DK629" s="672"/>
    </row>
    <row r="630" spans="1:115" s="57" customFormat="1" ht="46.5" customHeight="1">
      <c r="A630" s="643">
        <v>97</v>
      </c>
      <c r="B630" s="729"/>
      <c r="C630" s="730" t="s">
        <v>3115</v>
      </c>
      <c r="D630" s="731" t="s">
        <v>3116</v>
      </c>
      <c r="E630" s="730" t="s">
        <v>3117</v>
      </c>
      <c r="F630" s="730" t="s">
        <v>3118</v>
      </c>
      <c r="G630" s="730" t="s">
        <v>830</v>
      </c>
      <c r="H630" s="732">
        <v>5000</v>
      </c>
      <c r="I630" s="733" t="s">
        <v>186</v>
      </c>
      <c r="J630" s="733"/>
      <c r="K630" s="733"/>
      <c r="L630" s="673">
        <v>42599</v>
      </c>
      <c r="M630" s="734" t="s">
        <v>3119</v>
      </c>
      <c r="N630" s="735"/>
      <c r="O630" s="673"/>
      <c r="P630" s="673"/>
      <c r="Q630" s="673"/>
      <c r="R630" s="673"/>
      <c r="S630" s="673"/>
      <c r="T630" s="673"/>
      <c r="U630" s="673"/>
      <c r="V630" s="673"/>
      <c r="W630" s="673"/>
      <c r="X630" s="673"/>
      <c r="Y630" s="673"/>
      <c r="Z630" s="673"/>
      <c r="AA630" s="673"/>
      <c r="AB630" s="673"/>
      <c r="AC630" s="673"/>
      <c r="AD630" s="673"/>
      <c r="AE630" s="673"/>
      <c r="AF630" s="673"/>
      <c r="AG630" s="673"/>
      <c r="AH630" s="673"/>
      <c r="AI630" s="673"/>
      <c r="AJ630" s="673"/>
      <c r="AK630" s="673"/>
      <c r="AL630" s="673"/>
      <c r="AM630" s="673"/>
      <c r="AN630" s="673"/>
      <c r="AO630" s="673"/>
      <c r="AP630" s="673"/>
      <c r="AQ630" s="673"/>
      <c r="AR630" s="673"/>
      <c r="AS630" s="673"/>
      <c r="AT630" s="673"/>
      <c r="AU630" s="673"/>
      <c r="AV630" s="673"/>
      <c r="AW630" s="673"/>
      <c r="AX630" s="673"/>
      <c r="AY630" s="673"/>
      <c r="AZ630" s="673"/>
      <c r="BA630" s="673"/>
      <c r="BB630" s="673"/>
      <c r="BC630" s="673"/>
      <c r="BD630" s="673"/>
      <c r="BE630" s="673"/>
      <c r="BF630" s="673"/>
      <c r="BG630" s="673"/>
      <c r="BH630" s="673"/>
      <c r="BI630" s="673"/>
      <c r="BJ630" s="673"/>
      <c r="BK630" s="673"/>
      <c r="BL630" s="673"/>
      <c r="BM630" s="673"/>
      <c r="BN630" s="673"/>
      <c r="BO630" s="673"/>
      <c r="BP630" s="673"/>
      <c r="BQ630" s="673"/>
      <c r="BR630" s="673"/>
      <c r="BS630" s="673"/>
      <c r="BT630" s="673"/>
      <c r="BU630" s="673"/>
      <c r="BV630" s="673"/>
      <c r="BW630" s="673"/>
      <c r="BX630" s="673"/>
      <c r="BY630" s="673"/>
      <c r="BZ630" s="673"/>
      <c r="CA630" s="673"/>
      <c r="CB630" s="673"/>
      <c r="CC630" s="673"/>
      <c r="CD630" s="673"/>
      <c r="CE630" s="673"/>
      <c r="CF630" s="673"/>
      <c r="CG630" s="673"/>
      <c r="CH630" s="673"/>
      <c r="CI630" s="673"/>
      <c r="CJ630" s="673"/>
      <c r="CK630" s="673"/>
      <c r="CL630" s="673"/>
      <c r="CM630" s="673"/>
      <c r="CN630" s="673"/>
      <c r="CO630" s="673"/>
      <c r="CP630" s="673"/>
      <c r="CQ630" s="673"/>
      <c r="CR630" s="673"/>
      <c r="CS630" s="673"/>
      <c r="CT630" s="673"/>
      <c r="CU630" s="673"/>
      <c r="CV630" s="673"/>
      <c r="CW630" s="673"/>
      <c r="CX630" s="673"/>
      <c r="CY630" s="673"/>
      <c r="CZ630" s="673"/>
      <c r="DA630" s="673"/>
      <c r="DB630" s="673"/>
      <c r="DC630" s="673"/>
      <c r="DD630" s="673"/>
      <c r="DE630" s="673"/>
      <c r="DF630" s="673"/>
      <c r="DG630" s="673"/>
      <c r="DH630" s="673"/>
      <c r="DI630" s="673"/>
      <c r="DJ630" s="673"/>
      <c r="DK630" s="673"/>
    </row>
    <row r="631" spans="1:115" s="383" customFormat="1" ht="46.5" customHeight="1">
      <c r="A631" s="643">
        <v>98</v>
      </c>
      <c r="B631" s="649"/>
      <c r="C631" s="694" t="s">
        <v>3120</v>
      </c>
      <c r="D631" s="722" t="s">
        <v>3121</v>
      </c>
      <c r="E631" s="694" t="s">
        <v>3122</v>
      </c>
      <c r="F631" s="694" t="s">
        <v>3123</v>
      </c>
      <c r="G631" s="694" t="s">
        <v>3124</v>
      </c>
      <c r="H631" s="728">
        <v>5910</v>
      </c>
      <c r="I631" s="649" t="s">
        <v>186</v>
      </c>
      <c r="J631" s="649"/>
      <c r="K631" s="649"/>
      <c r="L631" s="675">
        <v>42598</v>
      </c>
      <c r="M631" s="676" t="s">
        <v>3125</v>
      </c>
      <c r="N631" s="652"/>
      <c r="O631" s="672"/>
      <c r="P631" s="672"/>
      <c r="Q631" s="672"/>
      <c r="R631" s="672"/>
      <c r="S631" s="672"/>
      <c r="T631" s="672"/>
      <c r="U631" s="672"/>
      <c r="V631" s="672"/>
      <c r="W631" s="672"/>
      <c r="X631" s="672"/>
      <c r="Y631" s="672"/>
      <c r="Z631" s="672"/>
      <c r="AA631" s="672"/>
      <c r="AB631" s="672"/>
      <c r="AC631" s="672"/>
      <c r="AD631" s="672"/>
      <c r="AE631" s="672"/>
      <c r="AF631" s="672"/>
      <c r="AG631" s="672"/>
      <c r="AH631" s="672"/>
      <c r="AI631" s="672"/>
      <c r="AJ631" s="672"/>
      <c r="AK631" s="672"/>
      <c r="AL631" s="672"/>
      <c r="AM631" s="672"/>
      <c r="AN631" s="672"/>
      <c r="AO631" s="672"/>
      <c r="AP631" s="672"/>
      <c r="AQ631" s="672"/>
      <c r="AR631" s="672"/>
      <c r="AS631" s="672"/>
      <c r="AT631" s="672"/>
      <c r="AU631" s="672"/>
      <c r="AV631" s="672"/>
      <c r="AW631" s="672"/>
      <c r="AX631" s="672"/>
      <c r="AY631" s="672"/>
      <c r="AZ631" s="672"/>
      <c r="BA631" s="672"/>
      <c r="BB631" s="672"/>
      <c r="BC631" s="672"/>
      <c r="BD631" s="672"/>
      <c r="BE631" s="672"/>
      <c r="BF631" s="672"/>
      <c r="BG631" s="672"/>
      <c r="BH631" s="672"/>
      <c r="BI631" s="672"/>
      <c r="BJ631" s="672"/>
      <c r="BK631" s="672"/>
      <c r="BL631" s="672"/>
      <c r="BM631" s="672"/>
      <c r="BN631" s="672"/>
      <c r="BO631" s="672"/>
      <c r="BP631" s="672"/>
      <c r="BQ631" s="672"/>
      <c r="BR631" s="672"/>
      <c r="BS631" s="672"/>
      <c r="BT631" s="672"/>
      <c r="BU631" s="672"/>
      <c r="BV631" s="672"/>
      <c r="BW631" s="672"/>
      <c r="BX631" s="672"/>
      <c r="BY631" s="672"/>
      <c r="BZ631" s="672"/>
      <c r="CA631" s="672"/>
      <c r="CB631" s="672"/>
      <c r="CC631" s="672"/>
      <c r="CD631" s="672"/>
      <c r="CE631" s="672"/>
      <c r="CF631" s="672"/>
      <c r="CG631" s="672"/>
      <c r="CH631" s="672"/>
      <c r="CI631" s="672"/>
      <c r="CJ631" s="672"/>
      <c r="CK631" s="672"/>
      <c r="CL631" s="672"/>
      <c r="CM631" s="672"/>
      <c r="CN631" s="672"/>
      <c r="CO631" s="672"/>
      <c r="CP631" s="672"/>
      <c r="CQ631" s="672"/>
      <c r="CR631" s="672"/>
      <c r="CS631" s="672"/>
      <c r="CT631" s="672"/>
      <c r="CU631" s="672"/>
      <c r="CV631" s="672"/>
      <c r="CW631" s="672"/>
      <c r="CX631" s="672"/>
      <c r="CY631" s="672"/>
      <c r="CZ631" s="672"/>
      <c r="DA631" s="672"/>
      <c r="DB631" s="672"/>
      <c r="DC631" s="672"/>
      <c r="DD631" s="672"/>
      <c r="DE631" s="672"/>
      <c r="DF631" s="672"/>
      <c r="DG631" s="672"/>
      <c r="DH631" s="672"/>
      <c r="DI631" s="672"/>
      <c r="DJ631" s="672"/>
      <c r="DK631" s="672"/>
    </row>
    <row r="632" spans="1:115" s="57" customFormat="1" ht="46.5" customHeight="1">
      <c r="A632" s="643">
        <v>99</v>
      </c>
      <c r="B632" s="649"/>
      <c r="C632" s="694" t="s">
        <v>2914</v>
      </c>
      <c r="D632" s="722" t="s">
        <v>3126</v>
      </c>
      <c r="E632" s="694" t="s">
        <v>3127</v>
      </c>
      <c r="F632" s="694" t="s">
        <v>3128</v>
      </c>
      <c r="G632" s="694" t="s">
        <v>830</v>
      </c>
      <c r="H632" s="728">
        <v>5000</v>
      </c>
      <c r="I632" s="649" t="s">
        <v>186</v>
      </c>
      <c r="J632" s="649"/>
      <c r="K632" s="649"/>
      <c r="L632" s="675">
        <v>42598</v>
      </c>
      <c r="M632" s="676" t="s">
        <v>3129</v>
      </c>
      <c r="N632" s="652"/>
      <c r="O632" s="673"/>
      <c r="P632" s="673"/>
      <c r="Q632" s="673"/>
      <c r="R632" s="673"/>
      <c r="S632" s="673"/>
      <c r="T632" s="673"/>
      <c r="U632" s="673"/>
      <c r="V632" s="673"/>
      <c r="W632" s="673"/>
      <c r="X632" s="673"/>
      <c r="Y632" s="673"/>
      <c r="Z632" s="673"/>
      <c r="AA632" s="673"/>
      <c r="AB632" s="673"/>
      <c r="AC632" s="673"/>
      <c r="AD632" s="673"/>
      <c r="AE632" s="673"/>
      <c r="AF632" s="673"/>
      <c r="AG632" s="673"/>
      <c r="AH632" s="673"/>
      <c r="AI632" s="673"/>
      <c r="AJ632" s="673"/>
      <c r="AK632" s="673"/>
      <c r="AL632" s="673"/>
      <c r="AM632" s="673"/>
      <c r="AN632" s="673"/>
      <c r="AO632" s="673"/>
      <c r="AP632" s="673"/>
      <c r="AQ632" s="673"/>
      <c r="AR632" s="673"/>
      <c r="AS632" s="673"/>
      <c r="AT632" s="673"/>
      <c r="AU632" s="673"/>
      <c r="AV632" s="673"/>
      <c r="AW632" s="673"/>
      <c r="AX632" s="673"/>
      <c r="AY632" s="673"/>
      <c r="AZ632" s="673"/>
      <c r="BA632" s="673"/>
      <c r="BB632" s="673"/>
      <c r="BC632" s="673"/>
      <c r="BD632" s="673"/>
      <c r="BE632" s="673"/>
      <c r="BF632" s="673"/>
      <c r="BG632" s="673"/>
      <c r="BH632" s="673"/>
      <c r="BI632" s="673"/>
      <c r="BJ632" s="673"/>
      <c r="BK632" s="673"/>
      <c r="BL632" s="673"/>
      <c r="BM632" s="673"/>
      <c r="BN632" s="673"/>
      <c r="BO632" s="673"/>
      <c r="BP632" s="673"/>
      <c r="BQ632" s="673"/>
      <c r="BR632" s="673"/>
      <c r="BS632" s="673"/>
      <c r="BT632" s="673"/>
      <c r="BU632" s="673"/>
      <c r="BV632" s="673"/>
      <c r="BW632" s="673"/>
      <c r="BX632" s="673"/>
      <c r="BY632" s="673"/>
      <c r="BZ632" s="673"/>
      <c r="CA632" s="673"/>
      <c r="CB632" s="673"/>
      <c r="CC632" s="673"/>
      <c r="CD632" s="673"/>
      <c r="CE632" s="673"/>
      <c r="CF632" s="673"/>
      <c r="CG632" s="673"/>
      <c r="CH632" s="673"/>
      <c r="CI632" s="673"/>
      <c r="CJ632" s="673"/>
      <c r="CK632" s="673"/>
      <c r="CL632" s="673"/>
      <c r="CM632" s="673"/>
      <c r="CN632" s="673"/>
      <c r="CO632" s="673"/>
      <c r="CP632" s="673"/>
      <c r="CQ632" s="673"/>
      <c r="CR632" s="673"/>
      <c r="CS632" s="673"/>
      <c r="CT632" s="673"/>
      <c r="CU632" s="673"/>
      <c r="CV632" s="673"/>
      <c r="CW632" s="673"/>
      <c r="CX632" s="673"/>
      <c r="CY632" s="673"/>
      <c r="CZ632" s="673"/>
      <c r="DA632" s="673"/>
      <c r="DB632" s="673"/>
      <c r="DC632" s="673"/>
      <c r="DD632" s="673"/>
      <c r="DE632" s="673"/>
      <c r="DF632" s="673"/>
      <c r="DG632" s="673"/>
      <c r="DH632" s="673"/>
      <c r="DI632" s="673"/>
      <c r="DJ632" s="673"/>
      <c r="DK632" s="673"/>
    </row>
    <row r="633" spans="1:115" s="57" customFormat="1" ht="46.5" customHeight="1">
      <c r="A633" s="643">
        <v>100</v>
      </c>
      <c r="B633" s="649"/>
      <c r="C633" s="694" t="s">
        <v>3297</v>
      </c>
      <c r="D633" s="722" t="s">
        <v>3298</v>
      </c>
      <c r="E633" s="694" t="s">
        <v>3299</v>
      </c>
      <c r="F633" s="694" t="s">
        <v>3300</v>
      </c>
      <c r="G633" s="694" t="s">
        <v>3301</v>
      </c>
      <c r="H633" s="728">
        <v>1032</v>
      </c>
      <c r="I633" s="649" t="s">
        <v>186</v>
      </c>
      <c r="J633" s="649"/>
      <c r="K633" s="649"/>
      <c r="L633" s="675">
        <v>42600</v>
      </c>
      <c r="M633" s="676" t="s">
        <v>3302</v>
      </c>
      <c r="N633" s="652"/>
      <c r="O633" s="673"/>
      <c r="P633" s="673"/>
      <c r="Q633" s="673"/>
      <c r="R633" s="673"/>
      <c r="S633" s="673"/>
      <c r="T633" s="673"/>
      <c r="U633" s="673"/>
      <c r="V633" s="673"/>
      <c r="W633" s="673"/>
      <c r="X633" s="673"/>
      <c r="Y633" s="673"/>
      <c r="Z633" s="673"/>
      <c r="AA633" s="673"/>
      <c r="AB633" s="673"/>
      <c r="AC633" s="673"/>
      <c r="AD633" s="673"/>
      <c r="AE633" s="673"/>
      <c r="AF633" s="673"/>
      <c r="AG633" s="673"/>
      <c r="AH633" s="673"/>
      <c r="AI633" s="673"/>
      <c r="AJ633" s="673"/>
      <c r="AK633" s="673"/>
      <c r="AL633" s="673"/>
      <c r="AM633" s="673"/>
      <c r="AN633" s="673"/>
      <c r="AO633" s="673"/>
      <c r="AP633" s="673"/>
      <c r="AQ633" s="673"/>
      <c r="AR633" s="673"/>
      <c r="AS633" s="673"/>
      <c r="AT633" s="673"/>
      <c r="AU633" s="673"/>
      <c r="AV633" s="673"/>
      <c r="AW633" s="673"/>
      <c r="AX633" s="673"/>
      <c r="AY633" s="673"/>
      <c r="AZ633" s="673"/>
      <c r="BA633" s="673"/>
      <c r="BB633" s="673"/>
      <c r="BC633" s="673"/>
      <c r="BD633" s="673"/>
      <c r="BE633" s="673"/>
      <c r="BF633" s="673"/>
      <c r="BG633" s="673"/>
      <c r="BH633" s="673"/>
      <c r="BI633" s="673"/>
      <c r="BJ633" s="673"/>
      <c r="BK633" s="673"/>
      <c r="BL633" s="673"/>
      <c r="BM633" s="673"/>
      <c r="BN633" s="673"/>
      <c r="BO633" s="673"/>
      <c r="BP633" s="673"/>
      <c r="BQ633" s="673"/>
      <c r="BR633" s="673"/>
      <c r="BS633" s="673"/>
      <c r="BT633" s="673"/>
      <c r="BU633" s="673"/>
      <c r="BV633" s="673"/>
      <c r="BW633" s="673"/>
      <c r="BX633" s="673"/>
      <c r="BY633" s="673"/>
      <c r="BZ633" s="673"/>
      <c r="CA633" s="673"/>
      <c r="CB633" s="673"/>
      <c r="CC633" s="673"/>
      <c r="CD633" s="673"/>
      <c r="CE633" s="673"/>
      <c r="CF633" s="673"/>
      <c r="CG633" s="673"/>
      <c r="CH633" s="673"/>
      <c r="CI633" s="673"/>
      <c r="CJ633" s="673"/>
      <c r="CK633" s="673"/>
      <c r="CL633" s="673"/>
      <c r="CM633" s="673"/>
      <c r="CN633" s="673"/>
      <c r="CO633" s="673"/>
      <c r="CP633" s="673"/>
      <c r="CQ633" s="673"/>
      <c r="CR633" s="673"/>
      <c r="CS633" s="673"/>
      <c r="CT633" s="673"/>
      <c r="CU633" s="673"/>
      <c r="CV633" s="673"/>
      <c r="CW633" s="673"/>
      <c r="CX633" s="673"/>
      <c r="CY633" s="673"/>
      <c r="CZ633" s="673"/>
      <c r="DA633" s="673"/>
      <c r="DB633" s="673"/>
      <c r="DC633" s="673"/>
      <c r="DD633" s="673"/>
      <c r="DE633" s="673"/>
      <c r="DF633" s="673"/>
      <c r="DG633" s="673"/>
      <c r="DH633" s="673"/>
      <c r="DI633" s="673"/>
      <c r="DJ633" s="673"/>
      <c r="DK633" s="673"/>
    </row>
    <row r="634" spans="1:115" s="57" customFormat="1" ht="46.5" customHeight="1">
      <c r="A634" s="643">
        <v>101</v>
      </c>
      <c r="B634" s="649"/>
      <c r="C634" s="694" t="s">
        <v>3303</v>
      </c>
      <c r="D634" s="722" t="s">
        <v>3304</v>
      </c>
      <c r="E634" s="694" t="s">
        <v>3305</v>
      </c>
      <c r="F634" s="694" t="s">
        <v>3306</v>
      </c>
      <c r="G634" s="694" t="s">
        <v>4159</v>
      </c>
      <c r="H634" s="728">
        <v>5050</v>
      </c>
      <c r="I634" s="649" t="s">
        <v>186</v>
      </c>
      <c r="J634" s="649"/>
      <c r="K634" s="649"/>
      <c r="L634" s="675">
        <v>42600</v>
      </c>
      <c r="M634" s="676" t="s">
        <v>3307</v>
      </c>
      <c r="N634" s="652"/>
      <c r="O634" s="673"/>
      <c r="P634" s="673"/>
      <c r="Q634" s="673"/>
      <c r="R634" s="673"/>
      <c r="S634" s="673"/>
      <c r="T634" s="673"/>
      <c r="U634" s="673"/>
      <c r="V634" s="673"/>
      <c r="W634" s="673"/>
      <c r="X634" s="673"/>
      <c r="Y634" s="673"/>
      <c r="Z634" s="673"/>
      <c r="AA634" s="673"/>
      <c r="AB634" s="673"/>
      <c r="AC634" s="673"/>
      <c r="AD634" s="673"/>
      <c r="AE634" s="673"/>
      <c r="AF634" s="673"/>
      <c r="AG634" s="673"/>
      <c r="AH634" s="673"/>
      <c r="AI634" s="673"/>
      <c r="AJ634" s="673"/>
      <c r="AK634" s="673"/>
      <c r="AL634" s="673"/>
      <c r="AM634" s="673"/>
      <c r="AN634" s="673"/>
      <c r="AO634" s="673"/>
      <c r="AP634" s="673"/>
      <c r="AQ634" s="673"/>
      <c r="AR634" s="673"/>
      <c r="AS634" s="673"/>
      <c r="AT634" s="673"/>
      <c r="AU634" s="673"/>
      <c r="AV634" s="673"/>
      <c r="AW634" s="673"/>
      <c r="AX634" s="673"/>
      <c r="AY634" s="673"/>
      <c r="AZ634" s="673"/>
      <c r="BA634" s="673"/>
      <c r="BB634" s="673"/>
      <c r="BC634" s="673"/>
      <c r="BD634" s="673"/>
      <c r="BE634" s="673"/>
      <c r="BF634" s="673"/>
      <c r="BG634" s="673"/>
      <c r="BH634" s="673"/>
      <c r="BI634" s="673"/>
      <c r="BJ634" s="673"/>
      <c r="BK634" s="673"/>
      <c r="BL634" s="673"/>
      <c r="BM634" s="673"/>
      <c r="BN634" s="673"/>
      <c r="BO634" s="673"/>
      <c r="BP634" s="673"/>
      <c r="BQ634" s="673"/>
      <c r="BR634" s="673"/>
      <c r="BS634" s="673"/>
      <c r="BT634" s="673"/>
      <c r="BU634" s="673"/>
      <c r="BV634" s="673"/>
      <c r="BW634" s="673"/>
      <c r="BX634" s="673"/>
      <c r="BY634" s="673"/>
      <c r="BZ634" s="673"/>
      <c r="CA634" s="673"/>
      <c r="CB634" s="673"/>
      <c r="CC634" s="673"/>
      <c r="CD634" s="673"/>
      <c r="CE634" s="673"/>
      <c r="CF634" s="673"/>
      <c r="CG634" s="673"/>
      <c r="CH634" s="673"/>
      <c r="CI634" s="673"/>
      <c r="CJ634" s="673"/>
      <c r="CK634" s="673"/>
      <c r="CL634" s="673"/>
      <c r="CM634" s="673"/>
      <c r="CN634" s="673"/>
      <c r="CO634" s="673"/>
      <c r="CP634" s="673"/>
      <c r="CQ634" s="673"/>
      <c r="CR634" s="673"/>
      <c r="CS634" s="673"/>
      <c r="CT634" s="673"/>
      <c r="CU634" s="673"/>
      <c r="CV634" s="673"/>
      <c r="CW634" s="673"/>
      <c r="CX634" s="673"/>
      <c r="CY634" s="673"/>
      <c r="CZ634" s="673"/>
      <c r="DA634" s="673"/>
      <c r="DB634" s="673"/>
      <c r="DC634" s="673"/>
      <c r="DD634" s="673"/>
      <c r="DE634" s="673"/>
      <c r="DF634" s="673"/>
      <c r="DG634" s="673"/>
      <c r="DH634" s="673"/>
      <c r="DI634" s="673"/>
      <c r="DJ634" s="673"/>
      <c r="DK634" s="673"/>
    </row>
    <row r="635" spans="1:115" s="57" customFormat="1" ht="46.5" customHeight="1">
      <c r="A635" s="643">
        <v>102</v>
      </c>
      <c r="B635" s="649"/>
      <c r="C635" s="694" t="s">
        <v>2396</v>
      </c>
      <c r="D635" s="722" t="s">
        <v>2397</v>
      </c>
      <c r="E635" s="694" t="s">
        <v>2398</v>
      </c>
      <c r="F635" s="694" t="s">
        <v>2399</v>
      </c>
      <c r="G635" s="694" t="s">
        <v>2400</v>
      </c>
      <c r="H635" s="728">
        <v>2970</v>
      </c>
      <c r="I635" s="649" t="s">
        <v>186</v>
      </c>
      <c r="J635" s="649"/>
      <c r="K635" s="649"/>
      <c r="L635" s="675">
        <v>42863</v>
      </c>
      <c r="M635" s="676" t="s">
        <v>2401</v>
      </c>
      <c r="N635" s="652"/>
      <c r="O635" s="673"/>
      <c r="P635" s="673"/>
      <c r="Q635" s="673"/>
      <c r="R635" s="673"/>
      <c r="S635" s="673"/>
      <c r="T635" s="673"/>
      <c r="U635" s="673"/>
      <c r="V635" s="673"/>
      <c r="W635" s="673"/>
      <c r="X635" s="673"/>
      <c r="Y635" s="673"/>
      <c r="Z635" s="673"/>
      <c r="AA635" s="673"/>
      <c r="AB635" s="673"/>
      <c r="AC635" s="673"/>
      <c r="AD635" s="673"/>
      <c r="AE635" s="673"/>
      <c r="AF635" s="673"/>
      <c r="AG635" s="673"/>
      <c r="AH635" s="673"/>
      <c r="AI635" s="673"/>
      <c r="AJ635" s="673"/>
      <c r="AK635" s="673"/>
      <c r="AL635" s="673"/>
      <c r="AM635" s="673"/>
      <c r="AN635" s="673"/>
      <c r="AO635" s="673"/>
      <c r="AP635" s="673"/>
      <c r="AQ635" s="673"/>
      <c r="AR635" s="673"/>
      <c r="AS635" s="673"/>
      <c r="AT635" s="673"/>
      <c r="AU635" s="673"/>
      <c r="AV635" s="673"/>
      <c r="AW635" s="673"/>
      <c r="AX635" s="673"/>
      <c r="AY635" s="673"/>
      <c r="AZ635" s="673"/>
      <c r="BA635" s="673"/>
      <c r="BB635" s="673"/>
      <c r="BC635" s="673"/>
      <c r="BD635" s="673"/>
      <c r="BE635" s="673"/>
      <c r="BF635" s="673"/>
      <c r="BG635" s="673"/>
      <c r="BH635" s="673"/>
      <c r="BI635" s="673"/>
      <c r="BJ635" s="673"/>
      <c r="BK635" s="673"/>
      <c r="BL635" s="673"/>
      <c r="BM635" s="673"/>
      <c r="BN635" s="673"/>
      <c r="BO635" s="673"/>
      <c r="BP635" s="673"/>
      <c r="BQ635" s="673"/>
      <c r="BR635" s="673"/>
      <c r="BS635" s="673"/>
      <c r="BT635" s="673"/>
      <c r="BU635" s="673"/>
      <c r="BV635" s="673"/>
      <c r="BW635" s="673"/>
      <c r="BX635" s="673"/>
      <c r="BY635" s="673"/>
      <c r="BZ635" s="673"/>
      <c r="CA635" s="673"/>
      <c r="CB635" s="673"/>
      <c r="CC635" s="673"/>
      <c r="CD635" s="673"/>
      <c r="CE635" s="673"/>
      <c r="CF635" s="673"/>
      <c r="CG635" s="673"/>
      <c r="CH635" s="673"/>
      <c r="CI635" s="673"/>
      <c r="CJ635" s="673"/>
      <c r="CK635" s="673"/>
      <c r="CL635" s="673"/>
      <c r="CM635" s="673"/>
      <c r="CN635" s="673"/>
      <c r="CO635" s="673"/>
      <c r="CP635" s="673"/>
      <c r="CQ635" s="673"/>
      <c r="CR635" s="673"/>
      <c r="CS635" s="673"/>
      <c r="CT635" s="673"/>
      <c r="CU635" s="673"/>
      <c r="CV635" s="673"/>
      <c r="CW635" s="673"/>
      <c r="CX635" s="673"/>
      <c r="CY635" s="673"/>
      <c r="CZ635" s="673"/>
      <c r="DA635" s="673"/>
      <c r="DB635" s="673"/>
      <c r="DC635" s="673"/>
      <c r="DD635" s="673"/>
      <c r="DE635" s="673"/>
      <c r="DF635" s="673"/>
      <c r="DG635" s="673"/>
      <c r="DH635" s="673"/>
      <c r="DI635" s="673"/>
      <c r="DJ635" s="673"/>
      <c r="DK635" s="673"/>
    </row>
    <row r="636" spans="1:115" s="57" customFormat="1" ht="46.5" customHeight="1">
      <c r="A636" s="643">
        <v>103</v>
      </c>
      <c r="B636" s="649"/>
      <c r="C636" s="694" t="s">
        <v>2402</v>
      </c>
      <c r="D636" s="722" t="s">
        <v>2397</v>
      </c>
      <c r="E636" s="694" t="s">
        <v>2398</v>
      </c>
      <c r="F636" s="694" t="s">
        <v>2403</v>
      </c>
      <c r="G636" s="694" t="s">
        <v>2404</v>
      </c>
      <c r="H636" s="728">
        <v>8350</v>
      </c>
      <c r="I636" s="649" t="s">
        <v>186</v>
      </c>
      <c r="J636" s="649"/>
      <c r="K636" s="649"/>
      <c r="L636" s="675">
        <v>42863</v>
      </c>
      <c r="M636" s="676" t="s">
        <v>2405</v>
      </c>
      <c r="N636" s="652"/>
      <c r="O636" s="673"/>
      <c r="P636" s="673"/>
      <c r="Q636" s="673"/>
      <c r="R636" s="673"/>
      <c r="S636" s="673"/>
      <c r="T636" s="673"/>
      <c r="U636" s="673"/>
      <c r="V636" s="673"/>
      <c r="W636" s="673"/>
      <c r="X636" s="673"/>
      <c r="Y636" s="673"/>
      <c r="Z636" s="673"/>
      <c r="AA636" s="673"/>
      <c r="AB636" s="673"/>
      <c r="AC636" s="673"/>
      <c r="AD636" s="673"/>
      <c r="AE636" s="673"/>
      <c r="AF636" s="673"/>
      <c r="AG636" s="673"/>
      <c r="AH636" s="673"/>
      <c r="AI636" s="673"/>
      <c r="AJ636" s="673"/>
      <c r="AK636" s="673"/>
      <c r="AL636" s="673"/>
      <c r="AM636" s="673"/>
      <c r="AN636" s="673"/>
      <c r="AO636" s="673"/>
      <c r="AP636" s="673"/>
      <c r="AQ636" s="673"/>
      <c r="AR636" s="673"/>
      <c r="AS636" s="673"/>
      <c r="AT636" s="673"/>
      <c r="AU636" s="673"/>
      <c r="AV636" s="673"/>
      <c r="AW636" s="673"/>
      <c r="AX636" s="673"/>
      <c r="AY636" s="673"/>
      <c r="AZ636" s="673"/>
      <c r="BA636" s="673"/>
      <c r="BB636" s="673"/>
      <c r="BC636" s="673"/>
      <c r="BD636" s="673"/>
      <c r="BE636" s="673"/>
      <c r="BF636" s="673"/>
      <c r="BG636" s="673"/>
      <c r="BH636" s="673"/>
      <c r="BI636" s="673"/>
      <c r="BJ636" s="673"/>
      <c r="BK636" s="673"/>
      <c r="BL636" s="673"/>
      <c r="BM636" s="673"/>
      <c r="BN636" s="673"/>
      <c r="BO636" s="673"/>
      <c r="BP636" s="673"/>
      <c r="BQ636" s="673"/>
      <c r="BR636" s="673"/>
      <c r="BS636" s="673"/>
      <c r="BT636" s="673"/>
      <c r="BU636" s="673"/>
      <c r="BV636" s="673"/>
      <c r="BW636" s="673"/>
      <c r="BX636" s="673"/>
      <c r="BY636" s="673"/>
      <c r="BZ636" s="673"/>
      <c r="CA636" s="673"/>
      <c r="CB636" s="673"/>
      <c r="CC636" s="673"/>
      <c r="CD636" s="673"/>
      <c r="CE636" s="673"/>
      <c r="CF636" s="673"/>
      <c r="CG636" s="673"/>
      <c r="CH636" s="673"/>
      <c r="CI636" s="673"/>
      <c r="CJ636" s="673"/>
      <c r="CK636" s="673"/>
      <c r="CL636" s="673"/>
      <c r="CM636" s="673"/>
      <c r="CN636" s="673"/>
      <c r="CO636" s="673"/>
      <c r="CP636" s="673"/>
      <c r="CQ636" s="673"/>
      <c r="CR636" s="673"/>
      <c r="CS636" s="673"/>
      <c r="CT636" s="673"/>
      <c r="CU636" s="673"/>
      <c r="CV636" s="673"/>
      <c r="CW636" s="673"/>
      <c r="CX636" s="673"/>
      <c r="CY636" s="673"/>
      <c r="CZ636" s="673"/>
      <c r="DA636" s="673"/>
      <c r="DB636" s="673"/>
      <c r="DC636" s="673"/>
      <c r="DD636" s="673"/>
      <c r="DE636" s="673"/>
      <c r="DF636" s="673"/>
      <c r="DG636" s="673"/>
      <c r="DH636" s="673"/>
      <c r="DI636" s="673"/>
      <c r="DJ636" s="673"/>
      <c r="DK636" s="673"/>
    </row>
    <row r="637" spans="1:115" s="57" customFormat="1" ht="46.5" customHeight="1">
      <c r="A637" s="643">
        <v>104</v>
      </c>
      <c r="B637" s="649"/>
      <c r="C637" s="736" t="s">
        <v>2810</v>
      </c>
      <c r="D637" s="736" t="s">
        <v>2811</v>
      </c>
      <c r="E637" s="736" t="s">
        <v>2812</v>
      </c>
      <c r="F637" s="736" t="s">
        <v>2813</v>
      </c>
      <c r="G637" s="736" t="s">
        <v>1975</v>
      </c>
      <c r="H637" s="728">
        <v>200</v>
      </c>
      <c r="I637" s="649" t="s">
        <v>186</v>
      </c>
      <c r="J637" s="649"/>
      <c r="K637" s="649"/>
      <c r="L637" s="649" t="s">
        <v>2814</v>
      </c>
      <c r="M637" s="649" t="s">
        <v>2815</v>
      </c>
      <c r="N637" s="736"/>
      <c r="O637" s="673"/>
      <c r="P637" s="673"/>
      <c r="Q637" s="673"/>
      <c r="R637" s="673"/>
      <c r="S637" s="673"/>
      <c r="T637" s="673"/>
      <c r="U637" s="673"/>
      <c r="V637" s="673"/>
      <c r="W637" s="673"/>
      <c r="X637" s="673"/>
      <c r="Y637" s="673"/>
      <c r="Z637" s="673"/>
      <c r="AA637" s="673"/>
      <c r="AB637" s="673"/>
      <c r="AC637" s="673"/>
      <c r="AD637" s="673"/>
      <c r="AE637" s="673"/>
      <c r="AF637" s="673"/>
      <c r="AG637" s="673"/>
      <c r="AH637" s="673"/>
      <c r="AI637" s="673"/>
      <c r="AJ637" s="673"/>
      <c r="AK637" s="673"/>
      <c r="AL637" s="673"/>
      <c r="AM637" s="673"/>
      <c r="AN637" s="673"/>
      <c r="AO637" s="673"/>
      <c r="AP637" s="673"/>
      <c r="AQ637" s="673"/>
      <c r="AR637" s="673"/>
      <c r="AS637" s="673"/>
      <c r="AT637" s="673"/>
      <c r="AU637" s="673"/>
      <c r="AV637" s="673"/>
      <c r="AW637" s="673"/>
      <c r="AX637" s="673"/>
      <c r="AY637" s="673"/>
      <c r="AZ637" s="673"/>
      <c r="BA637" s="673"/>
      <c r="BB637" s="673"/>
      <c r="BC637" s="673"/>
      <c r="BD637" s="673"/>
      <c r="BE637" s="673"/>
      <c r="BF637" s="673"/>
      <c r="BG637" s="673"/>
      <c r="BH637" s="673"/>
      <c r="BI637" s="673"/>
      <c r="BJ637" s="673"/>
      <c r="BK637" s="673"/>
      <c r="BL637" s="673"/>
      <c r="BM637" s="673"/>
      <c r="BN637" s="673"/>
      <c r="BO637" s="673"/>
      <c r="BP637" s="673"/>
      <c r="BQ637" s="673"/>
      <c r="BR637" s="673"/>
      <c r="BS637" s="673"/>
      <c r="BT637" s="673"/>
      <c r="BU637" s="673"/>
      <c r="BV637" s="673"/>
      <c r="BW637" s="673"/>
      <c r="BX637" s="673"/>
      <c r="BY637" s="673"/>
      <c r="BZ637" s="673"/>
      <c r="CA637" s="673"/>
      <c r="CB637" s="673"/>
      <c r="CC637" s="673"/>
      <c r="CD637" s="673"/>
      <c r="CE637" s="673"/>
      <c r="CF637" s="673"/>
      <c r="CG637" s="673"/>
      <c r="CH637" s="673"/>
      <c r="CI637" s="673"/>
      <c r="CJ637" s="673"/>
      <c r="CK637" s="673"/>
      <c r="CL637" s="673"/>
      <c r="CM637" s="673"/>
      <c r="CN637" s="673"/>
      <c r="CO637" s="673"/>
      <c r="CP637" s="673"/>
      <c r="CQ637" s="673"/>
      <c r="CR637" s="673"/>
      <c r="CS637" s="673"/>
      <c r="CT637" s="673"/>
      <c r="CU637" s="673"/>
      <c r="CV637" s="673"/>
      <c r="CW637" s="673"/>
      <c r="CX637" s="673"/>
      <c r="CY637" s="673"/>
      <c r="CZ637" s="673"/>
      <c r="DA637" s="673"/>
      <c r="DB637" s="673"/>
      <c r="DC637" s="673"/>
      <c r="DD637" s="673"/>
      <c r="DE637" s="673"/>
      <c r="DF637" s="673"/>
      <c r="DG637" s="673"/>
      <c r="DH637" s="673"/>
      <c r="DI637" s="673"/>
      <c r="DJ637" s="673"/>
      <c r="DK637" s="673"/>
    </row>
    <row r="638" spans="1:115" s="57" customFormat="1" ht="46.5" customHeight="1">
      <c r="A638" s="643">
        <v>105</v>
      </c>
      <c r="B638" s="649"/>
      <c r="C638" s="736" t="s">
        <v>2810</v>
      </c>
      <c r="D638" s="736" t="s">
        <v>2811</v>
      </c>
      <c r="E638" s="736" t="s">
        <v>2816</v>
      </c>
      <c r="F638" s="736" t="s">
        <v>2817</v>
      </c>
      <c r="G638" s="736" t="s">
        <v>1975</v>
      </c>
      <c r="H638" s="728">
        <v>200</v>
      </c>
      <c r="I638" s="649" t="s">
        <v>186</v>
      </c>
      <c r="J638" s="649"/>
      <c r="K638" s="649"/>
      <c r="L638" s="649" t="s">
        <v>2814</v>
      </c>
      <c r="M638" s="649" t="s">
        <v>2818</v>
      </c>
      <c r="N638" s="736"/>
      <c r="O638" s="673"/>
      <c r="P638" s="673"/>
      <c r="Q638" s="673"/>
      <c r="R638" s="673"/>
      <c r="S638" s="673"/>
      <c r="T638" s="673"/>
      <c r="U638" s="673"/>
      <c r="V638" s="673"/>
      <c r="W638" s="673"/>
      <c r="X638" s="673"/>
      <c r="Y638" s="673"/>
      <c r="Z638" s="673"/>
      <c r="AA638" s="673"/>
      <c r="AB638" s="673"/>
      <c r="AC638" s="673"/>
      <c r="AD638" s="673"/>
      <c r="AE638" s="673"/>
      <c r="AF638" s="673"/>
      <c r="AG638" s="673"/>
      <c r="AH638" s="673"/>
      <c r="AI638" s="673"/>
      <c r="AJ638" s="673"/>
      <c r="AK638" s="673"/>
      <c r="AL638" s="673"/>
      <c r="AM638" s="673"/>
      <c r="AN638" s="673"/>
      <c r="AO638" s="673"/>
      <c r="AP638" s="673"/>
      <c r="AQ638" s="673"/>
      <c r="AR638" s="673"/>
      <c r="AS638" s="673"/>
      <c r="AT638" s="673"/>
      <c r="AU638" s="673"/>
      <c r="AV638" s="673"/>
      <c r="AW638" s="673"/>
      <c r="AX638" s="673"/>
      <c r="AY638" s="673"/>
      <c r="AZ638" s="673"/>
      <c r="BA638" s="673"/>
      <c r="BB638" s="673"/>
      <c r="BC638" s="673"/>
      <c r="BD638" s="673"/>
      <c r="BE638" s="673"/>
      <c r="BF638" s="673"/>
      <c r="BG638" s="673"/>
      <c r="BH638" s="673"/>
      <c r="BI638" s="673"/>
      <c r="BJ638" s="673"/>
      <c r="BK638" s="673"/>
      <c r="BL638" s="673"/>
      <c r="BM638" s="673"/>
      <c r="BN638" s="673"/>
      <c r="BO638" s="673"/>
      <c r="BP638" s="673"/>
      <c r="BQ638" s="673"/>
      <c r="BR638" s="673"/>
      <c r="BS638" s="673"/>
      <c r="BT638" s="673"/>
      <c r="BU638" s="673"/>
      <c r="BV638" s="673"/>
      <c r="BW638" s="673"/>
      <c r="BX638" s="673"/>
      <c r="BY638" s="673"/>
      <c r="BZ638" s="673"/>
      <c r="CA638" s="673"/>
      <c r="CB638" s="673"/>
      <c r="CC638" s="673"/>
      <c r="CD638" s="673"/>
      <c r="CE638" s="673"/>
      <c r="CF638" s="673"/>
      <c r="CG638" s="673"/>
      <c r="CH638" s="673"/>
      <c r="CI638" s="673"/>
      <c r="CJ638" s="673"/>
      <c r="CK638" s="673"/>
      <c r="CL638" s="673"/>
      <c r="CM638" s="673"/>
      <c r="CN638" s="673"/>
      <c r="CO638" s="673"/>
      <c r="CP638" s="673"/>
      <c r="CQ638" s="673"/>
      <c r="CR638" s="673"/>
      <c r="CS638" s="673"/>
      <c r="CT638" s="673"/>
      <c r="CU638" s="673"/>
      <c r="CV638" s="673"/>
      <c r="CW638" s="673"/>
      <c r="CX638" s="673"/>
      <c r="CY638" s="673"/>
      <c r="CZ638" s="673"/>
      <c r="DA638" s="673"/>
      <c r="DB638" s="673"/>
      <c r="DC638" s="673"/>
      <c r="DD638" s="673"/>
      <c r="DE638" s="673"/>
      <c r="DF638" s="673"/>
      <c r="DG638" s="673"/>
      <c r="DH638" s="673"/>
      <c r="DI638" s="673"/>
      <c r="DJ638" s="673"/>
      <c r="DK638" s="673"/>
    </row>
    <row r="639" spans="1:115" s="44" customFormat="1" ht="46.5" customHeight="1">
      <c r="A639" s="643">
        <v>106</v>
      </c>
      <c r="B639" s="649"/>
      <c r="C639" s="736" t="s">
        <v>2819</v>
      </c>
      <c r="D639" s="736" t="s">
        <v>2820</v>
      </c>
      <c r="E639" s="736" t="s">
        <v>2821</v>
      </c>
      <c r="F639" s="736" t="s">
        <v>2822</v>
      </c>
      <c r="G639" s="736" t="s">
        <v>2823</v>
      </c>
      <c r="H639" s="728">
        <v>21440</v>
      </c>
      <c r="I639" s="649" t="s">
        <v>186</v>
      </c>
      <c r="J639" s="649"/>
      <c r="K639" s="649"/>
      <c r="L639" s="649" t="s">
        <v>2814</v>
      </c>
      <c r="M639" s="649" t="s">
        <v>2824</v>
      </c>
      <c r="N639" s="736"/>
      <c r="O639" s="694"/>
      <c r="P639" s="694"/>
      <c r="Q639" s="694"/>
      <c r="R639" s="694"/>
      <c r="S639" s="694"/>
      <c r="T639" s="694"/>
      <c r="U639" s="694"/>
      <c r="V639" s="694"/>
      <c r="W639" s="694"/>
      <c r="X639" s="694"/>
      <c r="Y639" s="694"/>
      <c r="Z639" s="694"/>
      <c r="AA639" s="694"/>
      <c r="AB639" s="694"/>
      <c r="AC639" s="694"/>
      <c r="AD639" s="694"/>
      <c r="AE639" s="694"/>
      <c r="AF639" s="694"/>
      <c r="AG639" s="694"/>
      <c r="AH639" s="694"/>
      <c r="AI639" s="694"/>
      <c r="AJ639" s="694"/>
      <c r="AK639" s="694"/>
      <c r="AL639" s="694"/>
      <c r="AM639" s="694"/>
      <c r="AN639" s="694"/>
      <c r="AO639" s="694"/>
      <c r="AP639" s="694"/>
      <c r="AQ639" s="694"/>
      <c r="AR639" s="694"/>
      <c r="AS639" s="694"/>
      <c r="AT639" s="694"/>
      <c r="AU639" s="694"/>
      <c r="AV639" s="694"/>
      <c r="AW639" s="694"/>
      <c r="AX639" s="694"/>
      <c r="AY639" s="694"/>
      <c r="AZ639" s="694"/>
      <c r="BA639" s="694"/>
      <c r="BB639" s="694"/>
      <c r="BC639" s="694"/>
      <c r="BD639" s="694"/>
      <c r="BE639" s="694"/>
      <c r="BF639" s="694"/>
      <c r="BG639" s="694"/>
      <c r="BH639" s="694"/>
      <c r="BI639" s="694"/>
      <c r="BJ639" s="694"/>
      <c r="BK639" s="694"/>
      <c r="BL639" s="694"/>
      <c r="BM639" s="694"/>
      <c r="BN639" s="694"/>
      <c r="BO639" s="694"/>
      <c r="BP639" s="694"/>
      <c r="BQ639" s="694"/>
      <c r="BR639" s="694"/>
      <c r="BS639" s="694"/>
      <c r="BT639" s="694"/>
      <c r="BU639" s="694"/>
      <c r="BV639" s="694"/>
      <c r="BW639" s="694"/>
      <c r="BX639" s="694"/>
      <c r="BY639" s="694"/>
      <c r="BZ639" s="694"/>
      <c r="CA639" s="694"/>
      <c r="CB639" s="694"/>
      <c r="CC639" s="694"/>
      <c r="CD639" s="694"/>
      <c r="CE639" s="694"/>
      <c r="CF639" s="694"/>
      <c r="CG639" s="694"/>
      <c r="CH639" s="694"/>
      <c r="CI639" s="694"/>
      <c r="CJ639" s="694"/>
      <c r="CK639" s="694"/>
      <c r="CL639" s="694"/>
      <c r="CM639" s="694"/>
      <c r="CN639" s="694"/>
      <c r="CO639" s="694"/>
      <c r="CP639" s="694"/>
      <c r="CQ639" s="694"/>
      <c r="CR639" s="694"/>
      <c r="CS639" s="694"/>
      <c r="CT639" s="694"/>
      <c r="CU639" s="694"/>
      <c r="CV639" s="694"/>
      <c r="CW639" s="694"/>
      <c r="CX639" s="694"/>
      <c r="CY639" s="694"/>
      <c r="CZ639" s="694"/>
      <c r="DA639" s="694"/>
      <c r="DB639" s="694"/>
      <c r="DC639" s="694"/>
      <c r="DD639" s="694"/>
      <c r="DE639" s="694"/>
      <c r="DF639" s="694"/>
      <c r="DG639" s="694"/>
      <c r="DH639" s="694"/>
      <c r="DI639" s="694"/>
      <c r="DJ639" s="694"/>
      <c r="DK639" s="694"/>
    </row>
    <row r="640" spans="1:115" s="44" customFormat="1" ht="46.5" customHeight="1">
      <c r="A640" s="643">
        <v>107</v>
      </c>
      <c r="B640" s="649"/>
      <c r="C640" s="737" t="s">
        <v>2951</v>
      </c>
      <c r="D640" s="738" t="s">
        <v>2952</v>
      </c>
      <c r="E640" s="737" t="s">
        <v>2953</v>
      </c>
      <c r="F640" s="737" t="s">
        <v>2954</v>
      </c>
      <c r="G640" s="736" t="s">
        <v>2955</v>
      </c>
      <c r="H640" s="739">
        <v>200</v>
      </c>
      <c r="I640" s="649" t="s">
        <v>186</v>
      </c>
      <c r="J640" s="649"/>
      <c r="K640" s="649"/>
      <c r="L640" s="740">
        <v>43263</v>
      </c>
      <c r="M640" s="649" t="s">
        <v>2956</v>
      </c>
      <c r="N640" s="736"/>
      <c r="O640" s="694"/>
      <c r="P640" s="694"/>
      <c r="Q640" s="694"/>
      <c r="R640" s="694"/>
      <c r="S640" s="694"/>
      <c r="T640" s="694"/>
      <c r="U640" s="694"/>
      <c r="V640" s="694"/>
      <c r="W640" s="694"/>
      <c r="X640" s="694"/>
      <c r="Y640" s="694"/>
      <c r="Z640" s="694"/>
      <c r="AA640" s="694"/>
      <c r="AB640" s="694"/>
      <c r="AC640" s="694"/>
      <c r="AD640" s="694"/>
      <c r="AE640" s="694"/>
      <c r="AF640" s="694"/>
      <c r="AG640" s="694"/>
      <c r="AH640" s="694"/>
      <c r="AI640" s="694"/>
      <c r="AJ640" s="694"/>
      <c r="AK640" s="694"/>
      <c r="AL640" s="694"/>
      <c r="AM640" s="694"/>
      <c r="AN640" s="694"/>
      <c r="AO640" s="694"/>
      <c r="AP640" s="694"/>
      <c r="AQ640" s="694"/>
      <c r="AR640" s="694"/>
      <c r="AS640" s="694"/>
      <c r="AT640" s="694"/>
      <c r="AU640" s="694"/>
      <c r="AV640" s="694"/>
      <c r="AW640" s="694"/>
      <c r="AX640" s="694"/>
      <c r="AY640" s="694"/>
      <c r="AZ640" s="694"/>
      <c r="BA640" s="694"/>
      <c r="BB640" s="694"/>
      <c r="BC640" s="694"/>
      <c r="BD640" s="694"/>
      <c r="BE640" s="694"/>
      <c r="BF640" s="694"/>
      <c r="BG640" s="694"/>
      <c r="BH640" s="694"/>
      <c r="BI640" s="694"/>
      <c r="BJ640" s="694"/>
      <c r="BK640" s="694"/>
      <c r="BL640" s="694"/>
      <c r="BM640" s="694"/>
      <c r="BN640" s="694"/>
      <c r="BO640" s="694"/>
      <c r="BP640" s="694"/>
      <c r="BQ640" s="694"/>
      <c r="BR640" s="694"/>
      <c r="BS640" s="694"/>
      <c r="BT640" s="694"/>
      <c r="BU640" s="694"/>
      <c r="BV640" s="694"/>
      <c r="BW640" s="694"/>
      <c r="BX640" s="694"/>
      <c r="BY640" s="694"/>
      <c r="BZ640" s="694"/>
      <c r="CA640" s="694"/>
      <c r="CB640" s="694"/>
      <c r="CC640" s="694"/>
      <c r="CD640" s="694"/>
      <c r="CE640" s="694"/>
      <c r="CF640" s="694"/>
      <c r="CG640" s="694"/>
      <c r="CH640" s="694"/>
      <c r="CI640" s="694"/>
      <c r="CJ640" s="694"/>
      <c r="CK640" s="694"/>
      <c r="CL640" s="694"/>
      <c r="CM640" s="694"/>
      <c r="CN640" s="694"/>
      <c r="CO640" s="694"/>
      <c r="CP640" s="694"/>
      <c r="CQ640" s="694"/>
      <c r="CR640" s="694"/>
      <c r="CS640" s="694"/>
      <c r="CT640" s="694"/>
      <c r="CU640" s="694"/>
      <c r="CV640" s="694"/>
      <c r="CW640" s="694"/>
      <c r="CX640" s="694"/>
      <c r="CY640" s="694"/>
      <c r="CZ640" s="694"/>
      <c r="DA640" s="694"/>
      <c r="DB640" s="694"/>
      <c r="DC640" s="694"/>
      <c r="DD640" s="694"/>
      <c r="DE640" s="694"/>
      <c r="DF640" s="694"/>
      <c r="DG640" s="694"/>
      <c r="DH640" s="694"/>
      <c r="DI640" s="694"/>
      <c r="DJ640" s="694"/>
      <c r="DK640" s="694"/>
    </row>
    <row r="641" spans="1:115" s="44" customFormat="1" ht="46.5" customHeight="1">
      <c r="A641" s="643">
        <v>108</v>
      </c>
      <c r="B641" s="649"/>
      <c r="C641" s="737" t="s">
        <v>2957</v>
      </c>
      <c r="D641" s="738" t="s">
        <v>2958</v>
      </c>
      <c r="E641" s="737" t="s">
        <v>2959</v>
      </c>
      <c r="F641" s="737" t="s">
        <v>2960</v>
      </c>
      <c r="G641" s="736" t="s">
        <v>2955</v>
      </c>
      <c r="H641" s="739">
        <v>200</v>
      </c>
      <c r="I641" s="649" t="s">
        <v>186</v>
      </c>
      <c r="J641" s="649"/>
      <c r="K641" s="649"/>
      <c r="L641" s="740">
        <v>43264</v>
      </c>
      <c r="M641" s="649" t="s">
        <v>2961</v>
      </c>
      <c r="N641" s="736"/>
      <c r="O641" s="694"/>
      <c r="P641" s="694"/>
      <c r="Q641" s="694"/>
      <c r="R641" s="694"/>
      <c r="S641" s="694"/>
      <c r="T641" s="694"/>
      <c r="U641" s="694"/>
      <c r="V641" s="694"/>
      <c r="W641" s="694"/>
      <c r="X641" s="694"/>
      <c r="Y641" s="694"/>
      <c r="Z641" s="694"/>
      <c r="AA641" s="694"/>
      <c r="AB641" s="694"/>
      <c r="AC641" s="694"/>
      <c r="AD641" s="694"/>
      <c r="AE641" s="694"/>
      <c r="AF641" s="694"/>
      <c r="AG641" s="694"/>
      <c r="AH641" s="694"/>
      <c r="AI641" s="694"/>
      <c r="AJ641" s="694"/>
      <c r="AK641" s="694"/>
      <c r="AL641" s="694"/>
      <c r="AM641" s="694"/>
      <c r="AN641" s="694"/>
      <c r="AO641" s="694"/>
      <c r="AP641" s="694"/>
      <c r="AQ641" s="694"/>
      <c r="AR641" s="694"/>
      <c r="AS641" s="694"/>
      <c r="AT641" s="694"/>
      <c r="AU641" s="694"/>
      <c r="AV641" s="694"/>
      <c r="AW641" s="694"/>
      <c r="AX641" s="694"/>
      <c r="AY641" s="694"/>
      <c r="AZ641" s="694"/>
      <c r="BA641" s="694"/>
      <c r="BB641" s="694"/>
      <c r="BC641" s="694"/>
      <c r="BD641" s="694"/>
      <c r="BE641" s="694"/>
      <c r="BF641" s="694"/>
      <c r="BG641" s="694"/>
      <c r="BH641" s="694"/>
      <c r="BI641" s="694"/>
      <c r="BJ641" s="694"/>
      <c r="BK641" s="694"/>
      <c r="BL641" s="694"/>
      <c r="BM641" s="694"/>
      <c r="BN641" s="694"/>
      <c r="BO641" s="694"/>
      <c r="BP641" s="694"/>
      <c r="BQ641" s="694"/>
      <c r="BR641" s="694"/>
      <c r="BS641" s="694"/>
      <c r="BT641" s="694"/>
      <c r="BU641" s="694"/>
      <c r="BV641" s="694"/>
      <c r="BW641" s="694"/>
      <c r="BX641" s="694"/>
      <c r="BY641" s="694"/>
      <c r="BZ641" s="694"/>
      <c r="CA641" s="694"/>
      <c r="CB641" s="694"/>
      <c r="CC641" s="694"/>
      <c r="CD641" s="694"/>
      <c r="CE641" s="694"/>
      <c r="CF641" s="694"/>
      <c r="CG641" s="694"/>
      <c r="CH641" s="694"/>
      <c r="CI641" s="694"/>
      <c r="CJ641" s="694"/>
      <c r="CK641" s="694"/>
      <c r="CL641" s="694"/>
      <c r="CM641" s="694"/>
      <c r="CN641" s="694"/>
      <c r="CO641" s="694"/>
      <c r="CP641" s="694"/>
      <c r="CQ641" s="694"/>
      <c r="CR641" s="694"/>
      <c r="CS641" s="694"/>
      <c r="CT641" s="694"/>
      <c r="CU641" s="694"/>
      <c r="CV641" s="694"/>
      <c r="CW641" s="694"/>
      <c r="CX641" s="694"/>
      <c r="CY641" s="694"/>
      <c r="CZ641" s="694"/>
      <c r="DA641" s="694"/>
      <c r="DB641" s="694"/>
      <c r="DC641" s="694"/>
      <c r="DD641" s="694"/>
      <c r="DE641" s="694"/>
      <c r="DF641" s="694"/>
      <c r="DG641" s="694"/>
      <c r="DH641" s="694"/>
      <c r="DI641" s="694"/>
      <c r="DJ641" s="694"/>
      <c r="DK641" s="694"/>
    </row>
    <row r="642" spans="1:115" s="44" customFormat="1" ht="46.5" customHeight="1">
      <c r="A642" s="643">
        <v>109</v>
      </c>
      <c r="B642" s="649"/>
      <c r="C642" s="737" t="s">
        <v>2962</v>
      </c>
      <c r="D642" s="738" t="s">
        <v>2963</v>
      </c>
      <c r="E642" s="737" t="s">
        <v>2964</v>
      </c>
      <c r="F642" s="737" t="s">
        <v>2965</v>
      </c>
      <c r="G642" s="736" t="s">
        <v>2966</v>
      </c>
      <c r="H642" s="739">
        <v>8950</v>
      </c>
      <c r="I642" s="649" t="s">
        <v>186</v>
      </c>
      <c r="J642" s="649"/>
      <c r="K642" s="649"/>
      <c r="L642" s="740">
        <v>43273</v>
      </c>
      <c r="M642" s="649" t="s">
        <v>2967</v>
      </c>
      <c r="N642" s="736"/>
      <c r="O642" s="694"/>
      <c r="P642" s="694"/>
      <c r="Q642" s="694"/>
      <c r="R642" s="694"/>
      <c r="S642" s="694"/>
      <c r="T642" s="694"/>
      <c r="U642" s="694"/>
      <c r="V642" s="694"/>
      <c r="W642" s="694"/>
      <c r="X642" s="694"/>
      <c r="Y642" s="694"/>
      <c r="Z642" s="694"/>
      <c r="AA642" s="694"/>
      <c r="AB642" s="694"/>
      <c r="AC642" s="694"/>
      <c r="AD642" s="694"/>
      <c r="AE642" s="694"/>
      <c r="AF642" s="694"/>
      <c r="AG642" s="694"/>
      <c r="AH642" s="694"/>
      <c r="AI642" s="694"/>
      <c r="AJ642" s="694"/>
      <c r="AK642" s="694"/>
      <c r="AL642" s="694"/>
      <c r="AM642" s="694"/>
      <c r="AN642" s="694"/>
      <c r="AO642" s="694"/>
      <c r="AP642" s="694"/>
      <c r="AQ642" s="694"/>
      <c r="AR642" s="694"/>
      <c r="AS642" s="694"/>
      <c r="AT642" s="694"/>
      <c r="AU642" s="694"/>
      <c r="AV642" s="694"/>
      <c r="AW642" s="694"/>
      <c r="AX642" s="694"/>
      <c r="AY642" s="694"/>
      <c r="AZ642" s="694"/>
      <c r="BA642" s="694"/>
      <c r="BB642" s="694"/>
      <c r="BC642" s="694"/>
      <c r="BD642" s="694"/>
      <c r="BE642" s="694"/>
      <c r="BF642" s="694"/>
      <c r="BG642" s="694"/>
      <c r="BH642" s="694"/>
      <c r="BI642" s="694"/>
      <c r="BJ642" s="694"/>
      <c r="BK642" s="694"/>
      <c r="BL642" s="694"/>
      <c r="BM642" s="694"/>
      <c r="BN642" s="694"/>
      <c r="BO642" s="694"/>
      <c r="BP642" s="694"/>
      <c r="BQ642" s="694"/>
      <c r="BR642" s="694"/>
      <c r="BS642" s="694"/>
      <c r="BT642" s="694"/>
      <c r="BU642" s="694"/>
      <c r="BV642" s="694"/>
      <c r="BW642" s="694"/>
      <c r="BX642" s="694"/>
      <c r="BY642" s="694"/>
      <c r="BZ642" s="694"/>
      <c r="CA642" s="694"/>
      <c r="CB642" s="694"/>
      <c r="CC642" s="694"/>
      <c r="CD642" s="694"/>
      <c r="CE642" s="694"/>
      <c r="CF642" s="694"/>
      <c r="CG642" s="694"/>
      <c r="CH642" s="694"/>
      <c r="CI642" s="694"/>
      <c r="CJ642" s="694"/>
      <c r="CK642" s="694"/>
      <c r="CL642" s="694"/>
      <c r="CM642" s="694"/>
      <c r="CN642" s="694"/>
      <c r="CO642" s="694"/>
      <c r="CP642" s="694"/>
      <c r="CQ642" s="694"/>
      <c r="CR642" s="694"/>
      <c r="CS642" s="694"/>
      <c r="CT642" s="694"/>
      <c r="CU642" s="694"/>
      <c r="CV642" s="694"/>
      <c r="CW642" s="694"/>
      <c r="CX642" s="694"/>
      <c r="CY642" s="694"/>
      <c r="CZ642" s="694"/>
      <c r="DA642" s="694"/>
      <c r="DB642" s="694"/>
      <c r="DC642" s="694"/>
      <c r="DD642" s="694"/>
      <c r="DE642" s="694"/>
      <c r="DF642" s="694"/>
      <c r="DG642" s="694"/>
      <c r="DH642" s="694"/>
      <c r="DI642" s="694"/>
      <c r="DJ642" s="694"/>
      <c r="DK642" s="694"/>
    </row>
    <row r="643" spans="1:115" s="44" customFormat="1" ht="46.5" customHeight="1">
      <c r="A643" s="643">
        <v>110</v>
      </c>
      <c r="B643" s="649"/>
      <c r="C643" s="737" t="s">
        <v>2968</v>
      </c>
      <c r="D643" s="738" t="s">
        <v>2969</v>
      </c>
      <c r="E643" s="737" t="s">
        <v>2970</v>
      </c>
      <c r="F643" s="737" t="s">
        <v>2971</v>
      </c>
      <c r="G643" s="736" t="s">
        <v>2972</v>
      </c>
      <c r="H643" s="739">
        <v>6000</v>
      </c>
      <c r="I643" s="649" t="s">
        <v>186</v>
      </c>
      <c r="J643" s="649"/>
      <c r="K643" s="649"/>
      <c r="L643" s="740">
        <v>43273</v>
      </c>
      <c r="M643" s="649" t="s">
        <v>2973</v>
      </c>
      <c r="N643" s="736"/>
      <c r="O643" s="694"/>
      <c r="P643" s="694"/>
      <c r="Q643" s="694"/>
      <c r="R643" s="694"/>
      <c r="S643" s="694"/>
      <c r="T643" s="694"/>
      <c r="U643" s="694"/>
      <c r="V643" s="694"/>
      <c r="W643" s="694"/>
      <c r="X643" s="694"/>
      <c r="Y643" s="694"/>
      <c r="Z643" s="694"/>
      <c r="AA643" s="694"/>
      <c r="AB643" s="694"/>
      <c r="AC643" s="694"/>
      <c r="AD643" s="694"/>
      <c r="AE643" s="694"/>
      <c r="AF643" s="694"/>
      <c r="AG643" s="694"/>
      <c r="AH643" s="694"/>
      <c r="AI643" s="694"/>
      <c r="AJ643" s="694"/>
      <c r="AK643" s="694"/>
      <c r="AL643" s="694"/>
      <c r="AM643" s="694"/>
      <c r="AN643" s="694"/>
      <c r="AO643" s="694"/>
      <c r="AP643" s="694"/>
      <c r="AQ643" s="694"/>
      <c r="AR643" s="694"/>
      <c r="AS643" s="694"/>
      <c r="AT643" s="694"/>
      <c r="AU643" s="694"/>
      <c r="AV643" s="694"/>
      <c r="AW643" s="694"/>
      <c r="AX643" s="694"/>
      <c r="AY643" s="694"/>
      <c r="AZ643" s="694"/>
      <c r="BA643" s="694"/>
      <c r="BB643" s="694"/>
      <c r="BC643" s="694"/>
      <c r="BD643" s="694"/>
      <c r="BE643" s="694"/>
      <c r="BF643" s="694"/>
      <c r="BG643" s="694"/>
      <c r="BH643" s="694"/>
      <c r="BI643" s="694"/>
      <c r="BJ643" s="694"/>
      <c r="BK643" s="694"/>
      <c r="BL643" s="694"/>
      <c r="BM643" s="694"/>
      <c r="BN643" s="694"/>
      <c r="BO643" s="694"/>
      <c r="BP643" s="694"/>
      <c r="BQ643" s="694"/>
      <c r="BR643" s="694"/>
      <c r="BS643" s="694"/>
      <c r="BT643" s="694"/>
      <c r="BU643" s="694"/>
      <c r="BV643" s="694"/>
      <c r="BW643" s="694"/>
      <c r="BX643" s="694"/>
      <c r="BY643" s="694"/>
      <c r="BZ643" s="694"/>
      <c r="CA643" s="694"/>
      <c r="CB643" s="694"/>
      <c r="CC643" s="694"/>
      <c r="CD643" s="694"/>
      <c r="CE643" s="694"/>
      <c r="CF643" s="694"/>
      <c r="CG643" s="694"/>
      <c r="CH643" s="694"/>
      <c r="CI643" s="694"/>
      <c r="CJ643" s="694"/>
      <c r="CK643" s="694"/>
      <c r="CL643" s="694"/>
      <c r="CM643" s="694"/>
      <c r="CN643" s="694"/>
      <c r="CO643" s="694"/>
      <c r="CP643" s="694"/>
      <c r="CQ643" s="694"/>
      <c r="CR643" s="694"/>
      <c r="CS643" s="694"/>
      <c r="CT643" s="694"/>
      <c r="CU643" s="694"/>
      <c r="CV643" s="694"/>
      <c r="CW643" s="694"/>
      <c r="CX643" s="694"/>
      <c r="CY643" s="694"/>
      <c r="CZ643" s="694"/>
      <c r="DA643" s="694"/>
      <c r="DB643" s="694"/>
      <c r="DC643" s="694"/>
      <c r="DD643" s="694"/>
      <c r="DE643" s="694"/>
      <c r="DF643" s="694"/>
      <c r="DG643" s="694"/>
      <c r="DH643" s="694"/>
      <c r="DI643" s="694"/>
      <c r="DJ643" s="694"/>
      <c r="DK643" s="694"/>
    </row>
    <row r="644" spans="1:115" s="44" customFormat="1" ht="46.5" customHeight="1">
      <c r="A644" s="643">
        <v>111</v>
      </c>
      <c r="B644" s="649"/>
      <c r="C644" s="737" t="s">
        <v>2974</v>
      </c>
      <c r="D644" s="738" t="s">
        <v>2975</v>
      </c>
      <c r="E644" s="737" t="s">
        <v>2976</v>
      </c>
      <c r="F644" s="737" t="s">
        <v>2977</v>
      </c>
      <c r="G644" s="736" t="s">
        <v>2972</v>
      </c>
      <c r="H644" s="739">
        <v>4980</v>
      </c>
      <c r="I644" s="649" t="s">
        <v>186</v>
      </c>
      <c r="J644" s="649"/>
      <c r="K644" s="649"/>
      <c r="L644" s="740">
        <v>43276</v>
      </c>
      <c r="M644" s="649" t="s">
        <v>2978</v>
      </c>
      <c r="N644" s="736"/>
      <c r="O644" s="694"/>
      <c r="P644" s="694"/>
      <c r="Q644" s="694"/>
      <c r="R644" s="694"/>
      <c r="S644" s="694"/>
      <c r="T644" s="694"/>
      <c r="U644" s="694"/>
      <c r="V644" s="694"/>
      <c r="W644" s="694"/>
      <c r="X644" s="694"/>
      <c r="Y644" s="694"/>
      <c r="Z644" s="694"/>
      <c r="AA644" s="694"/>
      <c r="AB644" s="694"/>
      <c r="AC644" s="694"/>
      <c r="AD644" s="694"/>
      <c r="AE644" s="694"/>
      <c r="AF644" s="694"/>
      <c r="AG644" s="694"/>
      <c r="AH644" s="694"/>
      <c r="AI644" s="694"/>
      <c r="AJ644" s="694"/>
      <c r="AK644" s="694"/>
      <c r="AL644" s="694"/>
      <c r="AM644" s="694"/>
      <c r="AN644" s="694"/>
      <c r="AO644" s="694"/>
      <c r="AP644" s="694"/>
      <c r="AQ644" s="694"/>
      <c r="AR644" s="694"/>
      <c r="AS644" s="694"/>
      <c r="AT644" s="694"/>
      <c r="AU644" s="694"/>
      <c r="AV644" s="694"/>
      <c r="AW644" s="694"/>
      <c r="AX644" s="694"/>
      <c r="AY644" s="694"/>
      <c r="AZ644" s="694"/>
      <c r="BA644" s="694"/>
      <c r="BB644" s="694"/>
      <c r="BC644" s="694"/>
      <c r="BD644" s="694"/>
      <c r="BE644" s="694"/>
      <c r="BF644" s="694"/>
      <c r="BG644" s="694"/>
      <c r="BH644" s="694"/>
      <c r="BI644" s="694"/>
      <c r="BJ644" s="694"/>
      <c r="BK644" s="694"/>
      <c r="BL644" s="694"/>
      <c r="BM644" s="694"/>
      <c r="BN644" s="694"/>
      <c r="BO644" s="694"/>
      <c r="BP644" s="694"/>
      <c r="BQ644" s="694"/>
      <c r="BR644" s="694"/>
      <c r="BS644" s="694"/>
      <c r="BT644" s="694"/>
      <c r="BU644" s="694"/>
      <c r="BV644" s="694"/>
      <c r="BW644" s="694"/>
      <c r="BX644" s="694"/>
      <c r="BY644" s="694"/>
      <c r="BZ644" s="694"/>
      <c r="CA644" s="694"/>
      <c r="CB644" s="694"/>
      <c r="CC644" s="694"/>
      <c r="CD644" s="694"/>
      <c r="CE644" s="694"/>
      <c r="CF644" s="694"/>
      <c r="CG644" s="694"/>
      <c r="CH644" s="694"/>
      <c r="CI644" s="694"/>
      <c r="CJ644" s="694"/>
      <c r="CK644" s="694"/>
      <c r="CL644" s="694"/>
      <c r="CM644" s="694"/>
      <c r="CN644" s="694"/>
      <c r="CO644" s="694"/>
      <c r="CP644" s="694"/>
      <c r="CQ644" s="694"/>
      <c r="CR644" s="694"/>
      <c r="CS644" s="694"/>
      <c r="CT644" s="694"/>
      <c r="CU644" s="694"/>
      <c r="CV644" s="694"/>
      <c r="CW644" s="694"/>
      <c r="CX644" s="694"/>
      <c r="CY644" s="694"/>
      <c r="CZ644" s="694"/>
      <c r="DA644" s="694"/>
      <c r="DB644" s="694"/>
      <c r="DC644" s="694"/>
      <c r="DD644" s="694"/>
      <c r="DE644" s="694"/>
      <c r="DF644" s="694"/>
      <c r="DG644" s="694"/>
      <c r="DH644" s="694"/>
      <c r="DI644" s="694"/>
      <c r="DJ644" s="694"/>
      <c r="DK644" s="694"/>
    </row>
    <row r="645" spans="1:115" s="44" customFormat="1" ht="46.5" customHeight="1">
      <c r="A645" s="643">
        <v>112</v>
      </c>
      <c r="B645" s="649"/>
      <c r="C645" s="737" t="s">
        <v>2979</v>
      </c>
      <c r="D645" s="738" t="s">
        <v>2980</v>
      </c>
      <c r="E645" s="737" t="s">
        <v>2981</v>
      </c>
      <c r="F645" s="737" t="s">
        <v>2982</v>
      </c>
      <c r="G645" s="736" t="s">
        <v>2983</v>
      </c>
      <c r="H645" s="739">
        <v>1750</v>
      </c>
      <c r="I645" s="649" t="s">
        <v>186</v>
      </c>
      <c r="J645" s="649"/>
      <c r="K645" s="649"/>
      <c r="L645" s="740">
        <v>43277</v>
      </c>
      <c r="M645" s="649" t="s">
        <v>2984</v>
      </c>
      <c r="N645" s="736"/>
      <c r="O645" s="694"/>
      <c r="P645" s="694"/>
      <c r="Q645" s="694"/>
      <c r="R645" s="694"/>
      <c r="S645" s="694"/>
      <c r="T645" s="694"/>
      <c r="U645" s="694"/>
      <c r="V645" s="694"/>
      <c r="W645" s="694"/>
      <c r="X645" s="694"/>
      <c r="Y645" s="694"/>
      <c r="Z645" s="694"/>
      <c r="AA645" s="694"/>
      <c r="AB645" s="694"/>
      <c r="AC645" s="694"/>
      <c r="AD645" s="694"/>
      <c r="AE645" s="694"/>
      <c r="AF645" s="694"/>
      <c r="AG645" s="694"/>
      <c r="AH645" s="694"/>
      <c r="AI645" s="694"/>
      <c r="AJ645" s="694"/>
      <c r="AK645" s="694"/>
      <c r="AL645" s="694"/>
      <c r="AM645" s="694"/>
      <c r="AN645" s="694"/>
      <c r="AO645" s="694"/>
      <c r="AP645" s="694"/>
      <c r="AQ645" s="694"/>
      <c r="AR645" s="694"/>
      <c r="AS645" s="694"/>
      <c r="AT645" s="694"/>
      <c r="AU645" s="694"/>
      <c r="AV645" s="694"/>
      <c r="AW645" s="694"/>
      <c r="AX645" s="694"/>
      <c r="AY645" s="694"/>
      <c r="AZ645" s="694"/>
      <c r="BA645" s="694"/>
      <c r="BB645" s="694"/>
      <c r="BC645" s="694"/>
      <c r="BD645" s="694"/>
      <c r="BE645" s="694"/>
      <c r="BF645" s="694"/>
      <c r="BG645" s="694"/>
      <c r="BH645" s="694"/>
      <c r="BI645" s="694"/>
      <c r="BJ645" s="694"/>
      <c r="BK645" s="694"/>
      <c r="BL645" s="694"/>
      <c r="BM645" s="694"/>
      <c r="BN645" s="694"/>
      <c r="BO645" s="694"/>
      <c r="BP645" s="694"/>
      <c r="BQ645" s="694"/>
      <c r="BR645" s="694"/>
      <c r="BS645" s="694"/>
      <c r="BT645" s="694"/>
      <c r="BU645" s="694"/>
      <c r="BV645" s="694"/>
      <c r="BW645" s="694"/>
      <c r="BX645" s="694"/>
      <c r="BY645" s="694"/>
      <c r="BZ645" s="694"/>
      <c r="CA645" s="694"/>
      <c r="CB645" s="694"/>
      <c r="CC645" s="694"/>
      <c r="CD645" s="694"/>
      <c r="CE645" s="694"/>
      <c r="CF645" s="694"/>
      <c r="CG645" s="694"/>
      <c r="CH645" s="694"/>
      <c r="CI645" s="694"/>
      <c r="CJ645" s="694"/>
      <c r="CK645" s="694"/>
      <c r="CL645" s="694"/>
      <c r="CM645" s="694"/>
      <c r="CN645" s="694"/>
      <c r="CO645" s="694"/>
      <c r="CP645" s="694"/>
      <c r="CQ645" s="694"/>
      <c r="CR645" s="694"/>
      <c r="CS645" s="694"/>
      <c r="CT645" s="694"/>
      <c r="CU645" s="694"/>
      <c r="CV645" s="694"/>
      <c r="CW645" s="694"/>
      <c r="CX645" s="694"/>
      <c r="CY645" s="694"/>
      <c r="CZ645" s="694"/>
      <c r="DA645" s="694"/>
      <c r="DB645" s="694"/>
      <c r="DC645" s="694"/>
      <c r="DD645" s="694"/>
      <c r="DE645" s="694"/>
      <c r="DF645" s="694"/>
      <c r="DG645" s="694"/>
      <c r="DH645" s="694"/>
      <c r="DI645" s="694"/>
      <c r="DJ645" s="694"/>
      <c r="DK645" s="694"/>
    </row>
    <row r="646" spans="1:115" s="44" customFormat="1" ht="46.5" customHeight="1">
      <c r="A646" s="643">
        <v>113</v>
      </c>
      <c r="B646" s="649"/>
      <c r="C646" s="737" t="s">
        <v>2985</v>
      </c>
      <c r="D646" s="738" t="s">
        <v>2986</v>
      </c>
      <c r="E646" s="737" t="s">
        <v>2987</v>
      </c>
      <c r="F646" s="737" t="s">
        <v>2988</v>
      </c>
      <c r="G646" s="736" t="s">
        <v>2989</v>
      </c>
      <c r="H646" s="739">
        <v>200</v>
      </c>
      <c r="I646" s="649" t="s">
        <v>186</v>
      </c>
      <c r="J646" s="649"/>
      <c r="K646" s="649"/>
      <c r="L646" s="740">
        <v>43276</v>
      </c>
      <c r="M646" s="649" t="s">
        <v>2990</v>
      </c>
      <c r="N646" s="736"/>
      <c r="O646" s="694"/>
      <c r="P646" s="694"/>
      <c r="Q646" s="694"/>
      <c r="R646" s="694"/>
      <c r="S646" s="694"/>
      <c r="T646" s="694"/>
      <c r="U646" s="694"/>
      <c r="V646" s="694"/>
      <c r="W646" s="694"/>
      <c r="X646" s="694"/>
      <c r="Y646" s="694"/>
      <c r="Z646" s="694"/>
      <c r="AA646" s="694"/>
      <c r="AB646" s="694"/>
      <c r="AC646" s="694"/>
      <c r="AD646" s="694"/>
      <c r="AE646" s="694"/>
      <c r="AF646" s="694"/>
      <c r="AG646" s="694"/>
      <c r="AH646" s="694"/>
      <c r="AI646" s="694"/>
      <c r="AJ646" s="694"/>
      <c r="AK646" s="694"/>
      <c r="AL646" s="694"/>
      <c r="AM646" s="694"/>
      <c r="AN646" s="694"/>
      <c r="AO646" s="694"/>
      <c r="AP646" s="694"/>
      <c r="AQ646" s="694"/>
      <c r="AR646" s="694"/>
      <c r="AS646" s="694"/>
      <c r="AT646" s="694"/>
      <c r="AU646" s="694"/>
      <c r="AV646" s="694"/>
      <c r="AW646" s="694"/>
      <c r="AX646" s="694"/>
      <c r="AY646" s="694"/>
      <c r="AZ646" s="694"/>
      <c r="BA646" s="694"/>
      <c r="BB646" s="694"/>
      <c r="BC646" s="694"/>
      <c r="BD646" s="694"/>
      <c r="BE646" s="694"/>
      <c r="BF646" s="694"/>
      <c r="BG646" s="694"/>
      <c r="BH646" s="694"/>
      <c r="BI646" s="694"/>
      <c r="BJ646" s="694"/>
      <c r="BK646" s="694"/>
      <c r="BL646" s="694"/>
      <c r="BM646" s="694"/>
      <c r="BN646" s="694"/>
      <c r="BO646" s="694"/>
      <c r="BP646" s="694"/>
      <c r="BQ646" s="694"/>
      <c r="BR646" s="694"/>
      <c r="BS646" s="694"/>
      <c r="BT646" s="694"/>
      <c r="BU646" s="694"/>
      <c r="BV646" s="694"/>
      <c r="BW646" s="694"/>
      <c r="BX646" s="694"/>
      <c r="BY646" s="694"/>
      <c r="BZ646" s="694"/>
      <c r="CA646" s="694"/>
      <c r="CB646" s="694"/>
      <c r="CC646" s="694"/>
      <c r="CD646" s="694"/>
      <c r="CE646" s="694"/>
      <c r="CF646" s="694"/>
      <c r="CG646" s="694"/>
      <c r="CH646" s="694"/>
      <c r="CI646" s="694"/>
      <c r="CJ646" s="694"/>
      <c r="CK646" s="694"/>
      <c r="CL646" s="694"/>
      <c r="CM646" s="694"/>
      <c r="CN646" s="694"/>
      <c r="CO646" s="694"/>
      <c r="CP646" s="694"/>
      <c r="CQ646" s="694"/>
      <c r="CR646" s="694"/>
      <c r="CS646" s="694"/>
      <c r="CT646" s="694"/>
      <c r="CU646" s="694"/>
      <c r="CV646" s="694"/>
      <c r="CW646" s="694"/>
      <c r="CX646" s="694"/>
      <c r="CY646" s="694"/>
      <c r="CZ646" s="694"/>
      <c r="DA646" s="694"/>
      <c r="DB646" s="694"/>
      <c r="DC646" s="694"/>
      <c r="DD646" s="694"/>
      <c r="DE646" s="694"/>
      <c r="DF646" s="694"/>
      <c r="DG646" s="694"/>
      <c r="DH646" s="694"/>
      <c r="DI646" s="694"/>
      <c r="DJ646" s="694"/>
      <c r="DK646" s="694"/>
    </row>
    <row r="647" spans="1:115" s="44" customFormat="1" ht="46.5" customHeight="1">
      <c r="A647" s="643">
        <v>114</v>
      </c>
      <c r="B647" s="649"/>
      <c r="C647" s="737" t="s">
        <v>1283</v>
      </c>
      <c r="D647" s="738" t="s">
        <v>1284</v>
      </c>
      <c r="E647" s="737" t="s">
        <v>1285</v>
      </c>
      <c r="F647" s="737" t="s">
        <v>1286</v>
      </c>
      <c r="G647" s="736" t="s">
        <v>1287</v>
      </c>
      <c r="H647" s="739">
        <v>5200</v>
      </c>
      <c r="I647" s="649" t="s">
        <v>186</v>
      </c>
      <c r="J647" s="649"/>
      <c r="K647" s="649"/>
      <c r="L647" s="740">
        <v>43280</v>
      </c>
      <c r="M647" s="649" t="s">
        <v>1288</v>
      </c>
      <c r="N647" s="736"/>
      <c r="O647" s="694"/>
      <c r="P647" s="694"/>
      <c r="Q647" s="694"/>
      <c r="R647" s="694"/>
      <c r="S647" s="694"/>
      <c r="T647" s="694"/>
      <c r="U647" s="694"/>
      <c r="V647" s="694"/>
      <c r="W647" s="694"/>
      <c r="X647" s="694"/>
      <c r="Y647" s="694"/>
      <c r="Z647" s="694"/>
      <c r="AA647" s="694"/>
      <c r="AB647" s="694"/>
      <c r="AC647" s="694"/>
      <c r="AD647" s="694"/>
      <c r="AE647" s="694"/>
      <c r="AF647" s="694"/>
      <c r="AG647" s="694"/>
      <c r="AH647" s="694"/>
      <c r="AI647" s="694"/>
      <c r="AJ647" s="694"/>
      <c r="AK647" s="694"/>
      <c r="AL647" s="694"/>
      <c r="AM647" s="694"/>
      <c r="AN647" s="694"/>
      <c r="AO647" s="694"/>
      <c r="AP647" s="694"/>
      <c r="AQ647" s="694"/>
      <c r="AR647" s="694"/>
      <c r="AS647" s="694"/>
      <c r="AT647" s="694"/>
      <c r="AU647" s="694"/>
      <c r="AV647" s="694"/>
      <c r="AW647" s="694"/>
      <c r="AX647" s="694"/>
      <c r="AY647" s="694"/>
      <c r="AZ647" s="694"/>
      <c r="BA647" s="694"/>
      <c r="BB647" s="694"/>
      <c r="BC647" s="694"/>
      <c r="BD647" s="694"/>
      <c r="BE647" s="694"/>
      <c r="BF647" s="694"/>
      <c r="BG647" s="694"/>
      <c r="BH647" s="694"/>
      <c r="BI647" s="694"/>
      <c r="BJ647" s="694"/>
      <c r="BK647" s="694"/>
      <c r="BL647" s="694"/>
      <c r="BM647" s="694"/>
      <c r="BN647" s="694"/>
      <c r="BO647" s="694"/>
      <c r="BP647" s="694"/>
      <c r="BQ647" s="694"/>
      <c r="BR647" s="694"/>
      <c r="BS647" s="694"/>
      <c r="BT647" s="694"/>
      <c r="BU647" s="694"/>
      <c r="BV647" s="694"/>
      <c r="BW647" s="694"/>
      <c r="BX647" s="694"/>
      <c r="BY647" s="694"/>
      <c r="BZ647" s="694"/>
      <c r="CA647" s="694"/>
      <c r="CB647" s="694"/>
      <c r="CC647" s="694"/>
      <c r="CD647" s="694"/>
      <c r="CE647" s="694"/>
      <c r="CF647" s="694"/>
      <c r="CG647" s="694"/>
      <c r="CH647" s="694"/>
      <c r="CI647" s="694"/>
      <c r="CJ647" s="694"/>
      <c r="CK647" s="694"/>
      <c r="CL647" s="694"/>
      <c r="CM647" s="694"/>
      <c r="CN647" s="694"/>
      <c r="CO647" s="694"/>
      <c r="CP647" s="694"/>
      <c r="CQ647" s="694"/>
      <c r="CR647" s="694"/>
      <c r="CS647" s="694"/>
      <c r="CT647" s="694"/>
      <c r="CU647" s="694"/>
      <c r="CV647" s="694"/>
      <c r="CW647" s="694"/>
      <c r="CX647" s="694"/>
      <c r="CY647" s="694"/>
      <c r="CZ647" s="694"/>
      <c r="DA647" s="694"/>
      <c r="DB647" s="694"/>
      <c r="DC647" s="694"/>
      <c r="DD647" s="694"/>
      <c r="DE647" s="694"/>
      <c r="DF647" s="694"/>
      <c r="DG647" s="694"/>
      <c r="DH647" s="694"/>
      <c r="DI647" s="694"/>
      <c r="DJ647" s="694"/>
      <c r="DK647" s="694"/>
    </row>
    <row r="648" spans="1:115" s="44" customFormat="1" ht="46.5" customHeight="1">
      <c r="A648" s="643">
        <v>115</v>
      </c>
      <c r="B648" s="649"/>
      <c r="C648" s="737" t="s">
        <v>1289</v>
      </c>
      <c r="D648" s="738" t="s">
        <v>1290</v>
      </c>
      <c r="E648" s="737" t="s">
        <v>1291</v>
      </c>
      <c r="F648" s="737" t="s">
        <v>1292</v>
      </c>
      <c r="G648" s="736" t="s">
        <v>1293</v>
      </c>
      <c r="H648" s="739">
        <v>27400</v>
      </c>
      <c r="I648" s="649" t="s">
        <v>186</v>
      </c>
      <c r="J648" s="649"/>
      <c r="K648" s="649"/>
      <c r="L648" s="740">
        <v>43280</v>
      </c>
      <c r="M648" s="649" t="s">
        <v>1294</v>
      </c>
      <c r="N648" s="736"/>
      <c r="O648" s="694"/>
      <c r="P648" s="694"/>
      <c r="Q648" s="694"/>
      <c r="R648" s="694"/>
      <c r="S648" s="694"/>
      <c r="T648" s="694"/>
      <c r="U648" s="694"/>
      <c r="V648" s="694"/>
      <c r="W648" s="694"/>
      <c r="X648" s="694"/>
      <c r="Y648" s="694"/>
      <c r="Z648" s="694"/>
      <c r="AA648" s="694"/>
      <c r="AB648" s="694"/>
      <c r="AC648" s="694"/>
      <c r="AD648" s="694"/>
      <c r="AE648" s="694"/>
      <c r="AF648" s="694"/>
      <c r="AG648" s="694"/>
      <c r="AH648" s="694"/>
      <c r="AI648" s="694"/>
      <c r="AJ648" s="694"/>
      <c r="AK648" s="694"/>
      <c r="AL648" s="694"/>
      <c r="AM648" s="694"/>
      <c r="AN648" s="694"/>
      <c r="AO648" s="694"/>
      <c r="AP648" s="694"/>
      <c r="AQ648" s="694"/>
      <c r="AR648" s="694"/>
      <c r="AS648" s="694"/>
      <c r="AT648" s="694"/>
      <c r="AU648" s="694"/>
      <c r="AV648" s="694"/>
      <c r="AW648" s="694"/>
      <c r="AX648" s="694"/>
      <c r="AY648" s="694"/>
      <c r="AZ648" s="694"/>
      <c r="BA648" s="694"/>
      <c r="BB648" s="694"/>
      <c r="BC648" s="694"/>
      <c r="BD648" s="694"/>
      <c r="BE648" s="694"/>
      <c r="BF648" s="694"/>
      <c r="BG648" s="694"/>
      <c r="BH648" s="694"/>
      <c r="BI648" s="694"/>
      <c r="BJ648" s="694"/>
      <c r="BK648" s="694"/>
      <c r="BL648" s="694"/>
      <c r="BM648" s="694"/>
      <c r="BN648" s="694"/>
      <c r="BO648" s="694"/>
      <c r="BP648" s="694"/>
      <c r="BQ648" s="694"/>
      <c r="BR648" s="694"/>
      <c r="BS648" s="694"/>
      <c r="BT648" s="694"/>
      <c r="BU648" s="694"/>
      <c r="BV648" s="694"/>
      <c r="BW648" s="694"/>
      <c r="BX648" s="694"/>
      <c r="BY648" s="694"/>
      <c r="BZ648" s="694"/>
      <c r="CA648" s="694"/>
      <c r="CB648" s="694"/>
      <c r="CC648" s="694"/>
      <c r="CD648" s="694"/>
      <c r="CE648" s="694"/>
      <c r="CF648" s="694"/>
      <c r="CG648" s="694"/>
      <c r="CH648" s="694"/>
      <c r="CI648" s="694"/>
      <c r="CJ648" s="694"/>
      <c r="CK648" s="694"/>
      <c r="CL648" s="694"/>
      <c r="CM648" s="694"/>
      <c r="CN648" s="694"/>
      <c r="CO648" s="694"/>
      <c r="CP648" s="694"/>
      <c r="CQ648" s="694"/>
      <c r="CR648" s="694"/>
      <c r="CS648" s="694"/>
      <c r="CT648" s="694"/>
      <c r="CU648" s="694"/>
      <c r="CV648" s="694"/>
      <c r="CW648" s="694"/>
      <c r="CX648" s="694"/>
      <c r="CY648" s="694"/>
      <c r="CZ648" s="694"/>
      <c r="DA648" s="694"/>
      <c r="DB648" s="694"/>
      <c r="DC648" s="694"/>
      <c r="DD648" s="694"/>
      <c r="DE648" s="694"/>
      <c r="DF648" s="694"/>
      <c r="DG648" s="694"/>
      <c r="DH648" s="694"/>
      <c r="DI648" s="694"/>
      <c r="DJ648" s="694"/>
      <c r="DK648" s="694"/>
    </row>
    <row r="649" spans="1:115" s="44" customFormat="1" ht="46.5" customHeight="1">
      <c r="A649" s="643">
        <v>116</v>
      </c>
      <c r="B649" s="649"/>
      <c r="C649" s="737" t="s">
        <v>3771</v>
      </c>
      <c r="D649" s="738" t="s">
        <v>1295</v>
      </c>
      <c r="E649" s="737" t="s">
        <v>1296</v>
      </c>
      <c r="F649" s="737" t="s">
        <v>1297</v>
      </c>
      <c r="G649" s="736" t="s">
        <v>1298</v>
      </c>
      <c r="H649" s="739">
        <v>5300</v>
      </c>
      <c r="I649" s="649" t="s">
        <v>186</v>
      </c>
      <c r="J649" s="649"/>
      <c r="K649" s="649"/>
      <c r="L649" s="740">
        <v>43304</v>
      </c>
      <c r="M649" s="649" t="s">
        <v>1299</v>
      </c>
      <c r="N649" s="736"/>
      <c r="O649" s="694"/>
      <c r="P649" s="694"/>
      <c r="Q649" s="694"/>
      <c r="R649" s="694"/>
      <c r="S649" s="694"/>
      <c r="T649" s="694"/>
      <c r="U649" s="694"/>
      <c r="V649" s="694"/>
      <c r="W649" s="694"/>
      <c r="X649" s="694"/>
      <c r="Y649" s="694"/>
      <c r="Z649" s="694"/>
      <c r="AA649" s="694"/>
      <c r="AB649" s="694"/>
      <c r="AC649" s="694"/>
      <c r="AD649" s="694"/>
      <c r="AE649" s="694"/>
      <c r="AF649" s="694"/>
      <c r="AG649" s="694"/>
      <c r="AH649" s="694"/>
      <c r="AI649" s="694"/>
      <c r="AJ649" s="694"/>
      <c r="AK649" s="694"/>
      <c r="AL649" s="694"/>
      <c r="AM649" s="694"/>
      <c r="AN649" s="694"/>
      <c r="AO649" s="694"/>
      <c r="AP649" s="694"/>
      <c r="AQ649" s="694"/>
      <c r="AR649" s="694"/>
      <c r="AS649" s="694"/>
      <c r="AT649" s="694"/>
      <c r="AU649" s="694"/>
      <c r="AV649" s="694"/>
      <c r="AW649" s="694"/>
      <c r="AX649" s="694"/>
      <c r="AY649" s="694"/>
      <c r="AZ649" s="694"/>
      <c r="BA649" s="694"/>
      <c r="BB649" s="694"/>
      <c r="BC649" s="694"/>
      <c r="BD649" s="694"/>
      <c r="BE649" s="694"/>
      <c r="BF649" s="694"/>
      <c r="BG649" s="694"/>
      <c r="BH649" s="694"/>
      <c r="BI649" s="694"/>
      <c r="BJ649" s="694"/>
      <c r="BK649" s="694"/>
      <c r="BL649" s="694"/>
      <c r="BM649" s="694"/>
      <c r="BN649" s="694"/>
      <c r="BO649" s="694"/>
      <c r="BP649" s="694"/>
      <c r="BQ649" s="694"/>
      <c r="BR649" s="694"/>
      <c r="BS649" s="694"/>
      <c r="BT649" s="694"/>
      <c r="BU649" s="694"/>
      <c r="BV649" s="694"/>
      <c r="BW649" s="694"/>
      <c r="BX649" s="694"/>
      <c r="BY649" s="694"/>
      <c r="BZ649" s="694"/>
      <c r="CA649" s="694"/>
      <c r="CB649" s="694"/>
      <c r="CC649" s="694"/>
      <c r="CD649" s="694"/>
      <c r="CE649" s="694"/>
      <c r="CF649" s="694"/>
      <c r="CG649" s="694"/>
      <c r="CH649" s="694"/>
      <c r="CI649" s="694"/>
      <c r="CJ649" s="694"/>
      <c r="CK649" s="694"/>
      <c r="CL649" s="694"/>
      <c r="CM649" s="694"/>
      <c r="CN649" s="694"/>
      <c r="CO649" s="694"/>
      <c r="CP649" s="694"/>
      <c r="CQ649" s="694"/>
      <c r="CR649" s="694"/>
      <c r="CS649" s="694"/>
      <c r="CT649" s="694"/>
      <c r="CU649" s="694"/>
      <c r="CV649" s="694"/>
      <c r="CW649" s="694"/>
      <c r="CX649" s="694"/>
      <c r="CY649" s="694"/>
      <c r="CZ649" s="694"/>
      <c r="DA649" s="694"/>
      <c r="DB649" s="694"/>
      <c r="DC649" s="694"/>
      <c r="DD649" s="694"/>
      <c r="DE649" s="694"/>
      <c r="DF649" s="694"/>
      <c r="DG649" s="694"/>
      <c r="DH649" s="694"/>
      <c r="DI649" s="694"/>
      <c r="DJ649" s="694"/>
      <c r="DK649" s="694"/>
    </row>
    <row r="650" spans="1:115" s="44" customFormat="1" ht="46.5" customHeight="1">
      <c r="A650" s="643">
        <v>117</v>
      </c>
      <c r="B650" s="649"/>
      <c r="C650" s="737" t="s">
        <v>1300</v>
      </c>
      <c r="D650" s="738" t="s">
        <v>1301</v>
      </c>
      <c r="E650" s="737" t="s">
        <v>1302</v>
      </c>
      <c r="F650" s="737" t="s">
        <v>1303</v>
      </c>
      <c r="G650" s="736" t="s">
        <v>2983</v>
      </c>
      <c r="H650" s="739">
        <v>14000</v>
      </c>
      <c r="I650" s="649" t="s">
        <v>186</v>
      </c>
      <c r="J650" s="649"/>
      <c r="K650" s="649"/>
      <c r="L650" s="740">
        <v>43304</v>
      </c>
      <c r="M650" s="649" t="s">
        <v>1304</v>
      </c>
      <c r="N650" s="736"/>
      <c r="O650" s="694"/>
      <c r="P650" s="694"/>
      <c r="Q650" s="694"/>
      <c r="R650" s="694"/>
      <c r="S650" s="694"/>
      <c r="T650" s="694"/>
      <c r="U650" s="694"/>
      <c r="V650" s="694"/>
      <c r="W650" s="694"/>
      <c r="X650" s="694"/>
      <c r="Y650" s="694"/>
      <c r="Z650" s="694"/>
      <c r="AA650" s="694"/>
      <c r="AB650" s="694"/>
      <c r="AC650" s="694"/>
      <c r="AD650" s="694"/>
      <c r="AE650" s="694"/>
      <c r="AF650" s="694"/>
      <c r="AG650" s="694"/>
      <c r="AH650" s="694"/>
      <c r="AI650" s="694"/>
      <c r="AJ650" s="694"/>
      <c r="AK650" s="694"/>
      <c r="AL650" s="694"/>
      <c r="AM650" s="694"/>
      <c r="AN650" s="694"/>
      <c r="AO650" s="694"/>
      <c r="AP650" s="694"/>
      <c r="AQ650" s="694"/>
      <c r="AR650" s="694"/>
      <c r="AS650" s="694"/>
      <c r="AT650" s="694"/>
      <c r="AU650" s="694"/>
      <c r="AV650" s="694"/>
      <c r="AW650" s="694"/>
      <c r="AX650" s="694"/>
      <c r="AY650" s="694"/>
      <c r="AZ650" s="694"/>
      <c r="BA650" s="694"/>
      <c r="BB650" s="694"/>
      <c r="BC650" s="694"/>
      <c r="BD650" s="694"/>
      <c r="BE650" s="694"/>
      <c r="BF650" s="694"/>
      <c r="BG650" s="694"/>
      <c r="BH650" s="694"/>
      <c r="BI650" s="694"/>
      <c r="BJ650" s="694"/>
      <c r="BK650" s="694"/>
      <c r="BL650" s="694"/>
      <c r="BM650" s="694"/>
      <c r="BN650" s="694"/>
      <c r="BO650" s="694"/>
      <c r="BP650" s="694"/>
      <c r="BQ650" s="694"/>
      <c r="BR650" s="694"/>
      <c r="BS650" s="694"/>
      <c r="BT650" s="694"/>
      <c r="BU650" s="694"/>
      <c r="BV650" s="694"/>
      <c r="BW650" s="694"/>
      <c r="BX650" s="694"/>
      <c r="BY650" s="694"/>
      <c r="BZ650" s="694"/>
      <c r="CA650" s="694"/>
      <c r="CB650" s="694"/>
      <c r="CC650" s="694"/>
      <c r="CD650" s="694"/>
      <c r="CE650" s="694"/>
      <c r="CF650" s="694"/>
      <c r="CG650" s="694"/>
      <c r="CH650" s="694"/>
      <c r="CI650" s="694"/>
      <c r="CJ650" s="694"/>
      <c r="CK650" s="694"/>
      <c r="CL650" s="694"/>
      <c r="CM650" s="694"/>
      <c r="CN650" s="694"/>
      <c r="CO650" s="694"/>
      <c r="CP650" s="694"/>
      <c r="CQ650" s="694"/>
      <c r="CR650" s="694"/>
      <c r="CS650" s="694"/>
      <c r="CT650" s="694"/>
      <c r="CU650" s="694"/>
      <c r="CV650" s="694"/>
      <c r="CW650" s="694"/>
      <c r="CX650" s="694"/>
      <c r="CY650" s="694"/>
      <c r="CZ650" s="694"/>
      <c r="DA650" s="694"/>
      <c r="DB650" s="694"/>
      <c r="DC650" s="694"/>
      <c r="DD650" s="694"/>
      <c r="DE650" s="694"/>
      <c r="DF650" s="694"/>
      <c r="DG650" s="694"/>
      <c r="DH650" s="694"/>
      <c r="DI650" s="694"/>
      <c r="DJ650" s="694"/>
      <c r="DK650" s="694"/>
    </row>
    <row r="651" spans="1:115" s="44" customFormat="1" ht="46.5" customHeight="1">
      <c r="A651" s="643">
        <v>118</v>
      </c>
      <c r="B651" s="649" t="s">
        <v>1671</v>
      </c>
      <c r="C651" s="737" t="s">
        <v>1506</v>
      </c>
      <c r="D651" s="738" t="s">
        <v>1507</v>
      </c>
      <c r="E651" s="737" t="s">
        <v>1508</v>
      </c>
      <c r="F651" s="737" t="s">
        <v>1509</v>
      </c>
      <c r="G651" s="736" t="s">
        <v>1510</v>
      </c>
      <c r="H651" s="739">
        <v>4935</v>
      </c>
      <c r="I651" s="649" t="s">
        <v>186</v>
      </c>
      <c r="J651" s="649"/>
      <c r="K651" s="649"/>
      <c r="L651" s="740">
        <v>43313</v>
      </c>
      <c r="M651" s="649" t="s">
        <v>1511</v>
      </c>
      <c r="N651" s="736"/>
      <c r="O651" s="694"/>
      <c r="P651" s="694"/>
      <c r="Q651" s="694"/>
      <c r="R651" s="694"/>
      <c r="S651" s="694"/>
      <c r="T651" s="694"/>
      <c r="U651" s="694"/>
      <c r="V651" s="694"/>
      <c r="W651" s="694"/>
      <c r="X651" s="694"/>
      <c r="Y651" s="694"/>
      <c r="Z651" s="694"/>
      <c r="AA651" s="694"/>
      <c r="AB651" s="694"/>
      <c r="AC651" s="694"/>
      <c r="AD651" s="694"/>
      <c r="AE651" s="694"/>
      <c r="AF651" s="694"/>
      <c r="AG651" s="694"/>
      <c r="AH651" s="694"/>
      <c r="AI651" s="694"/>
      <c r="AJ651" s="694"/>
      <c r="AK651" s="694"/>
      <c r="AL651" s="694"/>
      <c r="AM651" s="694"/>
      <c r="AN651" s="694"/>
      <c r="AO651" s="694"/>
      <c r="AP651" s="694"/>
      <c r="AQ651" s="694"/>
      <c r="AR651" s="694"/>
      <c r="AS651" s="694"/>
      <c r="AT651" s="694"/>
      <c r="AU651" s="694"/>
      <c r="AV651" s="694"/>
      <c r="AW651" s="694"/>
      <c r="AX651" s="694"/>
      <c r="AY651" s="694"/>
      <c r="AZ651" s="694"/>
      <c r="BA651" s="694"/>
      <c r="BB651" s="694"/>
      <c r="BC651" s="694"/>
      <c r="BD651" s="694"/>
      <c r="BE651" s="694"/>
      <c r="BF651" s="694"/>
      <c r="BG651" s="694"/>
      <c r="BH651" s="694"/>
      <c r="BI651" s="694"/>
      <c r="BJ651" s="694"/>
      <c r="BK651" s="694"/>
      <c r="BL651" s="694"/>
      <c r="BM651" s="694"/>
      <c r="BN651" s="694"/>
      <c r="BO651" s="694"/>
      <c r="BP651" s="694"/>
      <c r="BQ651" s="694"/>
      <c r="BR651" s="694"/>
      <c r="BS651" s="694"/>
      <c r="BT651" s="694"/>
      <c r="BU651" s="694"/>
      <c r="BV651" s="694"/>
      <c r="BW651" s="694"/>
      <c r="BX651" s="694"/>
      <c r="BY651" s="694"/>
      <c r="BZ651" s="694"/>
      <c r="CA651" s="694"/>
      <c r="CB651" s="694"/>
      <c r="CC651" s="694"/>
      <c r="CD651" s="694"/>
      <c r="CE651" s="694"/>
      <c r="CF651" s="694"/>
      <c r="CG651" s="694"/>
      <c r="CH651" s="694"/>
      <c r="CI651" s="694"/>
      <c r="CJ651" s="694"/>
      <c r="CK651" s="694"/>
      <c r="CL651" s="694"/>
      <c r="CM651" s="694"/>
      <c r="CN651" s="694"/>
      <c r="CO651" s="694"/>
      <c r="CP651" s="694"/>
      <c r="CQ651" s="694"/>
      <c r="CR651" s="694"/>
      <c r="CS651" s="694"/>
      <c r="CT651" s="694"/>
      <c r="CU651" s="694"/>
      <c r="CV651" s="694"/>
      <c r="CW651" s="694"/>
      <c r="CX651" s="694"/>
      <c r="CY651" s="694"/>
      <c r="CZ651" s="694"/>
      <c r="DA651" s="694"/>
      <c r="DB651" s="694"/>
      <c r="DC651" s="694"/>
      <c r="DD651" s="694"/>
      <c r="DE651" s="694"/>
      <c r="DF651" s="694"/>
      <c r="DG651" s="694"/>
      <c r="DH651" s="694"/>
      <c r="DI651" s="694"/>
      <c r="DJ651" s="694"/>
      <c r="DK651" s="694"/>
    </row>
    <row r="652" spans="1:115" s="44" customFormat="1" ht="46.5" customHeight="1">
      <c r="A652" s="643">
        <v>119</v>
      </c>
      <c r="B652" s="649" t="s">
        <v>1672</v>
      </c>
      <c r="C652" s="737" t="s">
        <v>1512</v>
      </c>
      <c r="D652" s="738" t="s">
        <v>1513</v>
      </c>
      <c r="E652" s="737" t="s">
        <v>1514</v>
      </c>
      <c r="F652" s="737" t="s">
        <v>1515</v>
      </c>
      <c r="G652" s="736" t="s">
        <v>2972</v>
      </c>
      <c r="H652" s="739">
        <v>1850</v>
      </c>
      <c r="I652" s="740" t="s">
        <v>186</v>
      </c>
      <c r="J652" s="649"/>
      <c r="K652" s="649"/>
      <c r="L652" s="740">
        <v>43315</v>
      </c>
      <c r="M652" s="649" t="s">
        <v>1516</v>
      </c>
      <c r="N652" s="736"/>
      <c r="O652" s="694"/>
      <c r="P652" s="694"/>
      <c r="Q652" s="694"/>
      <c r="R652" s="694"/>
      <c r="S652" s="694"/>
      <c r="T652" s="694"/>
      <c r="U652" s="694"/>
      <c r="V652" s="694"/>
      <c r="W652" s="694"/>
      <c r="X652" s="694"/>
      <c r="Y652" s="694"/>
      <c r="Z652" s="694"/>
      <c r="AA652" s="694"/>
      <c r="AB652" s="694"/>
      <c r="AC652" s="694"/>
      <c r="AD652" s="694"/>
      <c r="AE652" s="694"/>
      <c r="AF652" s="694"/>
      <c r="AG652" s="694"/>
      <c r="AH652" s="694"/>
      <c r="AI652" s="694"/>
      <c r="AJ652" s="694"/>
      <c r="AK652" s="694"/>
      <c r="AL652" s="694"/>
      <c r="AM652" s="694"/>
      <c r="AN652" s="694"/>
      <c r="AO652" s="694"/>
      <c r="AP652" s="694"/>
      <c r="AQ652" s="694"/>
      <c r="AR652" s="694"/>
      <c r="AS652" s="694"/>
      <c r="AT652" s="694"/>
      <c r="AU652" s="694"/>
      <c r="AV652" s="694"/>
      <c r="AW652" s="694"/>
      <c r="AX652" s="694"/>
      <c r="AY652" s="694"/>
      <c r="AZ652" s="694"/>
      <c r="BA652" s="694"/>
      <c r="BB652" s="694"/>
      <c r="BC652" s="694"/>
      <c r="BD652" s="694"/>
      <c r="BE652" s="694"/>
      <c r="BF652" s="694"/>
      <c r="BG652" s="694"/>
      <c r="BH652" s="694"/>
      <c r="BI652" s="694"/>
      <c r="BJ652" s="694"/>
      <c r="BK652" s="694"/>
      <c r="BL652" s="694"/>
      <c r="BM652" s="694"/>
      <c r="BN652" s="694"/>
      <c r="BO652" s="694"/>
      <c r="BP652" s="694"/>
      <c r="BQ652" s="694"/>
      <c r="BR652" s="694"/>
      <c r="BS652" s="694"/>
      <c r="BT652" s="694"/>
      <c r="BU652" s="694"/>
      <c r="BV652" s="694"/>
      <c r="BW652" s="694"/>
      <c r="BX652" s="694"/>
      <c r="BY652" s="694"/>
      <c r="BZ652" s="694"/>
      <c r="CA652" s="694"/>
      <c r="CB652" s="694"/>
      <c r="CC652" s="694"/>
      <c r="CD652" s="694"/>
      <c r="CE652" s="694"/>
      <c r="CF652" s="694"/>
      <c r="CG652" s="694"/>
      <c r="CH652" s="694"/>
      <c r="CI652" s="694"/>
      <c r="CJ652" s="694"/>
      <c r="CK652" s="694"/>
      <c r="CL652" s="694"/>
      <c r="CM652" s="694"/>
      <c r="CN652" s="694"/>
      <c r="CO652" s="694"/>
      <c r="CP652" s="694"/>
      <c r="CQ652" s="694"/>
      <c r="CR652" s="694"/>
      <c r="CS652" s="694"/>
      <c r="CT652" s="694"/>
      <c r="CU652" s="694"/>
      <c r="CV652" s="694"/>
      <c r="CW652" s="694"/>
      <c r="CX652" s="694"/>
      <c r="CY652" s="694"/>
      <c r="CZ652" s="694"/>
      <c r="DA652" s="694"/>
      <c r="DB652" s="694"/>
      <c r="DC652" s="694"/>
      <c r="DD652" s="694"/>
      <c r="DE652" s="694"/>
      <c r="DF652" s="694"/>
      <c r="DG652" s="694"/>
      <c r="DH652" s="694"/>
      <c r="DI652" s="694"/>
      <c r="DJ652" s="694"/>
      <c r="DK652" s="694"/>
    </row>
    <row r="653" spans="1:115" s="44" customFormat="1" ht="46.5" customHeight="1">
      <c r="A653" s="643">
        <v>120</v>
      </c>
      <c r="B653" s="649" t="s">
        <v>1671</v>
      </c>
      <c r="C653" s="737" t="s">
        <v>1517</v>
      </c>
      <c r="D653" s="738" t="s">
        <v>1518</v>
      </c>
      <c r="E653" s="737" t="s">
        <v>1519</v>
      </c>
      <c r="F653" s="737" t="s">
        <v>1520</v>
      </c>
      <c r="G653" s="736" t="s">
        <v>1287</v>
      </c>
      <c r="H653" s="739">
        <v>7200</v>
      </c>
      <c r="I653" s="649" t="s">
        <v>186</v>
      </c>
      <c r="J653" s="649"/>
      <c r="K653" s="649"/>
      <c r="L653" s="740">
        <v>43315</v>
      </c>
      <c r="M653" s="649" t="s">
        <v>1521</v>
      </c>
      <c r="N653" s="736"/>
      <c r="O653" s="694"/>
      <c r="P653" s="694"/>
      <c r="Q653" s="694"/>
      <c r="R653" s="694"/>
      <c r="S653" s="694"/>
      <c r="T653" s="694"/>
      <c r="U653" s="694"/>
      <c r="V653" s="694"/>
      <c r="W653" s="694"/>
      <c r="X653" s="694"/>
      <c r="Y653" s="694"/>
      <c r="Z653" s="694"/>
      <c r="AA653" s="694"/>
      <c r="AB653" s="694"/>
      <c r="AC653" s="694"/>
      <c r="AD653" s="694"/>
      <c r="AE653" s="694"/>
      <c r="AF653" s="694"/>
      <c r="AG653" s="694"/>
      <c r="AH653" s="694"/>
      <c r="AI653" s="694"/>
      <c r="AJ653" s="694"/>
      <c r="AK653" s="694"/>
      <c r="AL653" s="694"/>
      <c r="AM653" s="694"/>
      <c r="AN653" s="694"/>
      <c r="AO653" s="694"/>
      <c r="AP653" s="694"/>
      <c r="AQ653" s="694"/>
      <c r="AR653" s="694"/>
      <c r="AS653" s="694"/>
      <c r="AT653" s="694"/>
      <c r="AU653" s="694"/>
      <c r="AV653" s="694"/>
      <c r="AW653" s="694"/>
      <c r="AX653" s="694"/>
      <c r="AY653" s="694"/>
      <c r="AZ653" s="694"/>
      <c r="BA653" s="694"/>
      <c r="BB653" s="694"/>
      <c r="BC653" s="694"/>
      <c r="BD653" s="694"/>
      <c r="BE653" s="694"/>
      <c r="BF653" s="694"/>
      <c r="BG653" s="694"/>
      <c r="BH653" s="694"/>
      <c r="BI653" s="694"/>
      <c r="BJ653" s="694"/>
      <c r="BK653" s="694"/>
      <c r="BL653" s="694"/>
      <c r="BM653" s="694"/>
      <c r="BN653" s="694"/>
      <c r="BO653" s="694"/>
      <c r="BP653" s="694"/>
      <c r="BQ653" s="694"/>
      <c r="BR653" s="694"/>
      <c r="BS653" s="694"/>
      <c r="BT653" s="694"/>
      <c r="BU653" s="694"/>
      <c r="BV653" s="694"/>
      <c r="BW653" s="694"/>
      <c r="BX653" s="694"/>
      <c r="BY653" s="694"/>
      <c r="BZ653" s="694"/>
      <c r="CA653" s="694"/>
      <c r="CB653" s="694"/>
      <c r="CC653" s="694"/>
      <c r="CD653" s="694"/>
      <c r="CE653" s="694"/>
      <c r="CF653" s="694"/>
      <c r="CG653" s="694"/>
      <c r="CH653" s="694"/>
      <c r="CI653" s="694"/>
      <c r="CJ653" s="694"/>
      <c r="CK653" s="694"/>
      <c r="CL653" s="694"/>
      <c r="CM653" s="694"/>
      <c r="CN653" s="694"/>
      <c r="CO653" s="694"/>
      <c r="CP653" s="694"/>
      <c r="CQ653" s="694"/>
      <c r="CR653" s="694"/>
      <c r="CS653" s="694"/>
      <c r="CT653" s="694"/>
      <c r="CU653" s="694"/>
      <c r="CV653" s="694"/>
      <c r="CW653" s="694"/>
      <c r="CX653" s="694"/>
      <c r="CY653" s="694"/>
      <c r="CZ653" s="694"/>
      <c r="DA653" s="694"/>
      <c r="DB653" s="694"/>
      <c r="DC653" s="694"/>
      <c r="DD653" s="694"/>
      <c r="DE653" s="694"/>
      <c r="DF653" s="694"/>
      <c r="DG653" s="694"/>
      <c r="DH653" s="694"/>
      <c r="DI653" s="694"/>
      <c r="DJ653" s="694"/>
      <c r="DK653" s="694"/>
    </row>
    <row r="654" spans="1:115" s="44" customFormat="1" ht="46.5" customHeight="1">
      <c r="A654" s="643">
        <v>121</v>
      </c>
      <c r="B654" s="649" t="s">
        <v>1671</v>
      </c>
      <c r="C654" s="737" t="s">
        <v>1522</v>
      </c>
      <c r="D654" s="738" t="s">
        <v>1523</v>
      </c>
      <c r="E654" s="737" t="s">
        <v>1524</v>
      </c>
      <c r="F654" s="737" t="s">
        <v>1525</v>
      </c>
      <c r="G654" s="736" t="s">
        <v>1526</v>
      </c>
      <c r="H654" s="739">
        <v>8500</v>
      </c>
      <c r="I654" s="649" t="s">
        <v>186</v>
      </c>
      <c r="J654" s="649"/>
      <c r="K654" s="649"/>
      <c r="L654" s="740">
        <v>43315</v>
      </c>
      <c r="M654" s="649" t="s">
        <v>1527</v>
      </c>
      <c r="N654" s="736"/>
      <c r="O654" s="694"/>
      <c r="P654" s="694"/>
      <c r="Q654" s="694"/>
      <c r="R654" s="694"/>
      <c r="S654" s="694"/>
      <c r="T654" s="694"/>
      <c r="U654" s="694"/>
      <c r="V654" s="694"/>
      <c r="W654" s="694"/>
      <c r="X654" s="694"/>
      <c r="Y654" s="694"/>
      <c r="Z654" s="694"/>
      <c r="AA654" s="694"/>
      <c r="AB654" s="694"/>
      <c r="AC654" s="694"/>
      <c r="AD654" s="694"/>
      <c r="AE654" s="694"/>
      <c r="AF654" s="694"/>
      <c r="AG654" s="694"/>
      <c r="AH654" s="694"/>
      <c r="AI654" s="694"/>
      <c r="AJ654" s="694"/>
      <c r="AK654" s="694"/>
      <c r="AL654" s="694"/>
      <c r="AM654" s="694"/>
      <c r="AN654" s="694"/>
      <c r="AO654" s="694"/>
      <c r="AP654" s="694"/>
      <c r="AQ654" s="694"/>
      <c r="AR654" s="694"/>
      <c r="AS654" s="694"/>
      <c r="AT654" s="694"/>
      <c r="AU654" s="694"/>
      <c r="AV654" s="694"/>
      <c r="AW654" s="694"/>
      <c r="AX654" s="694"/>
      <c r="AY654" s="694"/>
      <c r="AZ654" s="694"/>
      <c r="BA654" s="694"/>
      <c r="BB654" s="694"/>
      <c r="BC654" s="694"/>
      <c r="BD654" s="694"/>
      <c r="BE654" s="694"/>
      <c r="BF654" s="694"/>
      <c r="BG654" s="694"/>
      <c r="BH654" s="694"/>
      <c r="BI654" s="694"/>
      <c r="BJ654" s="694"/>
      <c r="BK654" s="694"/>
      <c r="BL654" s="694"/>
      <c r="BM654" s="694"/>
      <c r="BN654" s="694"/>
      <c r="BO654" s="694"/>
      <c r="BP654" s="694"/>
      <c r="BQ654" s="694"/>
      <c r="BR654" s="694"/>
      <c r="BS654" s="694"/>
      <c r="BT654" s="694"/>
      <c r="BU654" s="694"/>
      <c r="BV654" s="694"/>
      <c r="BW654" s="694"/>
      <c r="BX654" s="694"/>
      <c r="BY654" s="694"/>
      <c r="BZ654" s="694"/>
      <c r="CA654" s="694"/>
      <c r="CB654" s="694"/>
      <c r="CC654" s="694"/>
      <c r="CD654" s="694"/>
      <c r="CE654" s="694"/>
      <c r="CF654" s="694"/>
      <c r="CG654" s="694"/>
      <c r="CH654" s="694"/>
      <c r="CI654" s="694"/>
      <c r="CJ654" s="694"/>
      <c r="CK654" s="694"/>
      <c r="CL654" s="694"/>
      <c r="CM654" s="694"/>
      <c r="CN654" s="694"/>
      <c r="CO654" s="694"/>
      <c r="CP654" s="694"/>
      <c r="CQ654" s="694"/>
      <c r="CR654" s="694"/>
      <c r="CS654" s="694"/>
      <c r="CT654" s="694"/>
      <c r="CU654" s="694"/>
      <c r="CV654" s="694"/>
      <c r="CW654" s="694"/>
      <c r="CX654" s="694"/>
      <c r="CY654" s="694"/>
      <c r="CZ654" s="694"/>
      <c r="DA654" s="694"/>
      <c r="DB654" s="694"/>
      <c r="DC654" s="694"/>
      <c r="DD654" s="694"/>
      <c r="DE654" s="694"/>
      <c r="DF654" s="694"/>
      <c r="DG654" s="694"/>
      <c r="DH654" s="694"/>
      <c r="DI654" s="694"/>
      <c r="DJ654" s="694"/>
      <c r="DK654" s="694"/>
    </row>
    <row r="655" spans="1:115" s="44" customFormat="1" ht="46.5" customHeight="1">
      <c r="A655" s="643">
        <v>122</v>
      </c>
      <c r="B655" s="649"/>
      <c r="C655" s="737" t="s">
        <v>1528</v>
      </c>
      <c r="D655" s="738" t="s">
        <v>2963</v>
      </c>
      <c r="E655" s="737" t="s">
        <v>1529</v>
      </c>
      <c r="F655" s="737" t="s">
        <v>1530</v>
      </c>
      <c r="G655" s="741" t="s">
        <v>1531</v>
      </c>
      <c r="H655" s="742">
        <v>68953</v>
      </c>
      <c r="I655" s="649" t="s">
        <v>186</v>
      </c>
      <c r="J655" s="649"/>
      <c r="K655" s="649"/>
      <c r="L655" s="740">
        <v>43314</v>
      </c>
      <c r="M655" s="649" t="s">
        <v>1532</v>
      </c>
      <c r="N655" s="736"/>
      <c r="O655" s="694"/>
      <c r="P655" s="694"/>
      <c r="Q655" s="694"/>
      <c r="R655" s="694"/>
      <c r="S655" s="694"/>
      <c r="T655" s="694"/>
      <c r="U655" s="694"/>
      <c r="V655" s="694"/>
      <c r="W655" s="694"/>
      <c r="X655" s="694"/>
      <c r="Y655" s="694"/>
      <c r="Z655" s="694"/>
      <c r="AA655" s="694"/>
      <c r="AB655" s="694"/>
      <c r="AC655" s="694"/>
      <c r="AD655" s="694"/>
      <c r="AE655" s="694"/>
      <c r="AF655" s="694"/>
      <c r="AG655" s="694"/>
      <c r="AH655" s="694"/>
      <c r="AI655" s="694"/>
      <c r="AJ655" s="694"/>
      <c r="AK655" s="694"/>
      <c r="AL655" s="694"/>
      <c r="AM655" s="694"/>
      <c r="AN655" s="694"/>
      <c r="AO655" s="694"/>
      <c r="AP655" s="694"/>
      <c r="AQ655" s="694"/>
      <c r="AR655" s="694"/>
      <c r="AS655" s="694"/>
      <c r="AT655" s="694"/>
      <c r="AU655" s="694"/>
      <c r="AV655" s="694"/>
      <c r="AW655" s="694"/>
      <c r="AX655" s="694"/>
      <c r="AY655" s="694"/>
      <c r="AZ655" s="694"/>
      <c r="BA655" s="694"/>
      <c r="BB655" s="694"/>
      <c r="BC655" s="694"/>
      <c r="BD655" s="694"/>
      <c r="BE655" s="694"/>
      <c r="BF655" s="694"/>
      <c r="BG655" s="694"/>
      <c r="BH655" s="694"/>
      <c r="BI655" s="694"/>
      <c r="BJ655" s="694"/>
      <c r="BK655" s="694"/>
      <c r="BL655" s="694"/>
      <c r="BM655" s="694"/>
      <c r="BN655" s="694"/>
      <c r="BO655" s="694"/>
      <c r="BP655" s="694"/>
      <c r="BQ655" s="694"/>
      <c r="BR655" s="694"/>
      <c r="BS655" s="694"/>
      <c r="BT655" s="694"/>
      <c r="BU655" s="694"/>
      <c r="BV655" s="694"/>
      <c r="BW655" s="694"/>
      <c r="BX655" s="694"/>
      <c r="BY655" s="694"/>
      <c r="BZ655" s="694"/>
      <c r="CA655" s="694"/>
      <c r="CB655" s="694"/>
      <c r="CC655" s="694"/>
      <c r="CD655" s="694"/>
      <c r="CE655" s="694"/>
      <c r="CF655" s="694"/>
      <c r="CG655" s="694"/>
      <c r="CH655" s="694"/>
      <c r="CI655" s="694"/>
      <c r="CJ655" s="694"/>
      <c r="CK655" s="694"/>
      <c r="CL655" s="694"/>
      <c r="CM655" s="694"/>
      <c r="CN655" s="694"/>
      <c r="CO655" s="694"/>
      <c r="CP655" s="694"/>
      <c r="CQ655" s="694"/>
      <c r="CR655" s="694"/>
      <c r="CS655" s="694"/>
      <c r="CT655" s="694"/>
      <c r="CU655" s="694"/>
      <c r="CV655" s="694"/>
      <c r="CW655" s="694"/>
      <c r="CX655" s="694"/>
      <c r="CY655" s="694"/>
      <c r="CZ655" s="694"/>
      <c r="DA655" s="694"/>
      <c r="DB655" s="694"/>
      <c r="DC655" s="694"/>
      <c r="DD655" s="694"/>
      <c r="DE655" s="694"/>
      <c r="DF655" s="694"/>
      <c r="DG655" s="694"/>
      <c r="DH655" s="694"/>
      <c r="DI655" s="694"/>
      <c r="DJ655" s="694"/>
      <c r="DK655" s="694"/>
    </row>
    <row r="656" spans="1:115" s="44" customFormat="1" ht="46.5" customHeight="1">
      <c r="A656" s="643">
        <v>123</v>
      </c>
      <c r="B656" s="649"/>
      <c r="C656" s="737" t="s">
        <v>1528</v>
      </c>
      <c r="D656" s="738" t="s">
        <v>2963</v>
      </c>
      <c r="E656" s="737" t="s">
        <v>1529</v>
      </c>
      <c r="F656" s="737" t="s">
        <v>1533</v>
      </c>
      <c r="G656" s="736" t="s">
        <v>1510</v>
      </c>
      <c r="H656" s="739">
        <v>3997</v>
      </c>
      <c r="I656" s="649" t="s">
        <v>186</v>
      </c>
      <c r="J656" s="649"/>
      <c r="K656" s="649"/>
      <c r="L656" s="740">
        <v>43314</v>
      </c>
      <c r="M656" s="649" t="s">
        <v>1534</v>
      </c>
      <c r="N656" s="736"/>
      <c r="O656" s="694"/>
      <c r="P656" s="694"/>
      <c r="Q656" s="694"/>
      <c r="R656" s="694"/>
      <c r="S656" s="694"/>
      <c r="T656" s="694"/>
      <c r="U656" s="694"/>
      <c r="V656" s="694"/>
      <c r="W656" s="694"/>
      <c r="X656" s="694"/>
      <c r="Y656" s="694"/>
      <c r="Z656" s="694"/>
      <c r="AA656" s="694"/>
      <c r="AB656" s="694"/>
      <c r="AC656" s="694"/>
      <c r="AD656" s="694"/>
      <c r="AE656" s="694"/>
      <c r="AF656" s="694"/>
      <c r="AG656" s="694"/>
      <c r="AH656" s="694"/>
      <c r="AI656" s="694"/>
      <c r="AJ656" s="694"/>
      <c r="AK656" s="694"/>
      <c r="AL656" s="694"/>
      <c r="AM656" s="694"/>
      <c r="AN656" s="694"/>
      <c r="AO656" s="694"/>
      <c r="AP656" s="694"/>
      <c r="AQ656" s="694"/>
      <c r="AR656" s="694"/>
      <c r="AS656" s="694"/>
      <c r="AT656" s="694"/>
      <c r="AU656" s="694"/>
      <c r="AV656" s="694"/>
      <c r="AW656" s="694"/>
      <c r="AX656" s="694"/>
      <c r="AY656" s="694"/>
      <c r="AZ656" s="694"/>
      <c r="BA656" s="694"/>
      <c r="BB656" s="694"/>
      <c r="BC656" s="694"/>
      <c r="BD656" s="694"/>
      <c r="BE656" s="694"/>
      <c r="BF656" s="694"/>
      <c r="BG656" s="694"/>
      <c r="BH656" s="694"/>
      <c r="BI656" s="694"/>
      <c r="BJ656" s="694"/>
      <c r="BK656" s="694"/>
      <c r="BL656" s="694"/>
      <c r="BM656" s="694"/>
      <c r="BN656" s="694"/>
      <c r="BO656" s="694"/>
      <c r="BP656" s="694"/>
      <c r="BQ656" s="694"/>
      <c r="BR656" s="694"/>
      <c r="BS656" s="694"/>
      <c r="BT656" s="694"/>
      <c r="BU656" s="694"/>
      <c r="BV656" s="694"/>
      <c r="BW656" s="694"/>
      <c r="BX656" s="694"/>
      <c r="BY656" s="694"/>
      <c r="BZ656" s="694"/>
      <c r="CA656" s="694"/>
      <c r="CB656" s="694"/>
      <c r="CC656" s="694"/>
      <c r="CD656" s="694"/>
      <c r="CE656" s="694"/>
      <c r="CF656" s="694"/>
      <c r="CG656" s="694"/>
      <c r="CH656" s="694"/>
      <c r="CI656" s="694"/>
      <c r="CJ656" s="694"/>
      <c r="CK656" s="694"/>
      <c r="CL656" s="694"/>
      <c r="CM656" s="694"/>
      <c r="CN656" s="694"/>
      <c r="CO656" s="694"/>
      <c r="CP656" s="694"/>
      <c r="CQ656" s="694"/>
      <c r="CR656" s="694"/>
      <c r="CS656" s="694"/>
      <c r="CT656" s="694"/>
      <c r="CU656" s="694"/>
      <c r="CV656" s="694"/>
      <c r="CW656" s="694"/>
      <c r="CX656" s="694"/>
      <c r="CY656" s="694"/>
      <c r="CZ656" s="694"/>
      <c r="DA656" s="694"/>
      <c r="DB656" s="694"/>
      <c r="DC656" s="694"/>
      <c r="DD656" s="694"/>
      <c r="DE656" s="694"/>
      <c r="DF656" s="694"/>
      <c r="DG656" s="694"/>
      <c r="DH656" s="694"/>
      <c r="DI656" s="694"/>
      <c r="DJ656" s="694"/>
      <c r="DK656" s="694"/>
    </row>
    <row r="657" spans="1:115" s="44" customFormat="1" ht="46.5" customHeight="1">
      <c r="A657" s="643">
        <v>124</v>
      </c>
      <c r="B657" s="649" t="s">
        <v>1671</v>
      </c>
      <c r="C657" s="737" t="s">
        <v>1673</v>
      </c>
      <c r="D657" s="738" t="s">
        <v>1674</v>
      </c>
      <c r="E657" s="737" t="s">
        <v>1285</v>
      </c>
      <c r="F657" s="737" t="s">
        <v>1675</v>
      </c>
      <c r="G657" s="736" t="s">
        <v>1287</v>
      </c>
      <c r="H657" s="739">
        <v>3200</v>
      </c>
      <c r="I657" s="649" t="s">
        <v>186</v>
      </c>
      <c r="J657" s="649"/>
      <c r="K657" s="649"/>
      <c r="L657" s="740">
        <v>43364</v>
      </c>
      <c r="M657" s="649" t="s">
        <v>1676</v>
      </c>
      <c r="N657" s="736"/>
      <c r="O657" s="694"/>
      <c r="P657" s="694"/>
      <c r="Q657" s="694"/>
      <c r="R657" s="694"/>
      <c r="S657" s="694"/>
      <c r="T657" s="694"/>
      <c r="U657" s="694"/>
      <c r="V657" s="694"/>
      <c r="W657" s="694"/>
      <c r="X657" s="694"/>
      <c r="Y657" s="694"/>
      <c r="Z657" s="694"/>
      <c r="AA657" s="694"/>
      <c r="AB657" s="694"/>
      <c r="AC657" s="694"/>
      <c r="AD657" s="694"/>
      <c r="AE657" s="694"/>
      <c r="AF657" s="694"/>
      <c r="AG657" s="694"/>
      <c r="AH657" s="694"/>
      <c r="AI657" s="694"/>
      <c r="AJ657" s="694"/>
      <c r="AK657" s="694"/>
      <c r="AL657" s="694"/>
      <c r="AM657" s="694"/>
      <c r="AN657" s="694"/>
      <c r="AO657" s="694"/>
      <c r="AP657" s="694"/>
      <c r="AQ657" s="694"/>
      <c r="AR657" s="694"/>
      <c r="AS657" s="694"/>
      <c r="AT657" s="694"/>
      <c r="AU657" s="694"/>
      <c r="AV657" s="694"/>
      <c r="AW657" s="694"/>
      <c r="AX657" s="694"/>
      <c r="AY657" s="694"/>
      <c r="AZ657" s="694"/>
      <c r="BA657" s="694"/>
      <c r="BB657" s="694"/>
      <c r="BC657" s="694"/>
      <c r="BD657" s="694"/>
      <c r="BE657" s="694"/>
      <c r="BF657" s="694"/>
      <c r="BG657" s="694"/>
      <c r="BH657" s="694"/>
      <c r="BI657" s="694"/>
      <c r="BJ657" s="694"/>
      <c r="BK657" s="694"/>
      <c r="BL657" s="694"/>
      <c r="BM657" s="694"/>
      <c r="BN657" s="694"/>
      <c r="BO657" s="694"/>
      <c r="BP657" s="694"/>
      <c r="BQ657" s="694"/>
      <c r="BR657" s="694"/>
      <c r="BS657" s="694"/>
      <c r="BT657" s="694"/>
      <c r="BU657" s="694"/>
      <c r="BV657" s="694"/>
      <c r="BW657" s="694"/>
      <c r="BX657" s="694"/>
      <c r="BY657" s="694"/>
      <c r="BZ657" s="694"/>
      <c r="CA657" s="694"/>
      <c r="CB657" s="694"/>
      <c r="CC657" s="694"/>
      <c r="CD657" s="694"/>
      <c r="CE657" s="694"/>
      <c r="CF657" s="694"/>
      <c r="CG657" s="694"/>
      <c r="CH657" s="694"/>
      <c r="CI657" s="694"/>
      <c r="CJ657" s="694"/>
      <c r="CK657" s="694"/>
      <c r="CL657" s="694"/>
      <c r="CM657" s="694"/>
      <c r="CN657" s="694"/>
      <c r="CO657" s="694"/>
      <c r="CP657" s="694"/>
      <c r="CQ657" s="694"/>
      <c r="CR657" s="694"/>
      <c r="CS657" s="694"/>
      <c r="CT657" s="694"/>
      <c r="CU657" s="694"/>
      <c r="CV657" s="694"/>
      <c r="CW657" s="694"/>
      <c r="CX657" s="694"/>
      <c r="CY657" s="694"/>
      <c r="CZ657" s="694"/>
      <c r="DA657" s="694"/>
      <c r="DB657" s="694"/>
      <c r="DC657" s="694"/>
      <c r="DD657" s="694"/>
      <c r="DE657" s="694"/>
      <c r="DF657" s="694"/>
      <c r="DG657" s="694"/>
      <c r="DH657" s="694"/>
      <c r="DI657" s="694"/>
      <c r="DJ657" s="694"/>
      <c r="DK657" s="694"/>
    </row>
    <row r="658" spans="1:115" s="44" customFormat="1" ht="46.5" customHeight="1">
      <c r="A658" s="643">
        <v>125</v>
      </c>
      <c r="B658" s="649" t="s">
        <v>1671</v>
      </c>
      <c r="C658" s="737" t="s">
        <v>1677</v>
      </c>
      <c r="D658" s="738" t="s">
        <v>1678</v>
      </c>
      <c r="E658" s="737" t="s">
        <v>1679</v>
      </c>
      <c r="F658" s="737" t="s">
        <v>1680</v>
      </c>
      <c r="G658" s="736" t="s">
        <v>1681</v>
      </c>
      <c r="H658" s="739">
        <v>1050</v>
      </c>
      <c r="I658" s="649" t="s">
        <v>186</v>
      </c>
      <c r="J658" s="649"/>
      <c r="K658" s="649"/>
      <c r="L658" s="740">
        <v>43364</v>
      </c>
      <c r="M658" s="649" t="s">
        <v>1682</v>
      </c>
      <c r="N658" s="736"/>
      <c r="O658" s="694"/>
      <c r="P658" s="694"/>
      <c r="Q658" s="694"/>
      <c r="R658" s="694"/>
      <c r="S658" s="694"/>
      <c r="T658" s="694"/>
      <c r="U658" s="694"/>
      <c r="V658" s="694"/>
      <c r="W658" s="694"/>
      <c r="X658" s="694"/>
      <c r="Y658" s="694"/>
      <c r="Z658" s="694"/>
      <c r="AA658" s="694"/>
      <c r="AB658" s="694"/>
      <c r="AC658" s="694"/>
      <c r="AD658" s="694"/>
      <c r="AE658" s="694"/>
      <c r="AF658" s="694"/>
      <c r="AG658" s="694"/>
      <c r="AH658" s="694"/>
      <c r="AI658" s="694"/>
      <c r="AJ658" s="694"/>
      <c r="AK658" s="694"/>
      <c r="AL658" s="694"/>
      <c r="AM658" s="694"/>
      <c r="AN658" s="694"/>
      <c r="AO658" s="694"/>
      <c r="AP658" s="694"/>
      <c r="AQ658" s="694"/>
      <c r="AR658" s="694"/>
      <c r="AS658" s="694"/>
      <c r="AT658" s="694"/>
      <c r="AU658" s="694"/>
      <c r="AV658" s="694"/>
      <c r="AW658" s="694"/>
      <c r="AX658" s="694"/>
      <c r="AY658" s="694"/>
      <c r="AZ658" s="694"/>
      <c r="BA658" s="694"/>
      <c r="BB658" s="694"/>
      <c r="BC658" s="694"/>
      <c r="BD658" s="694"/>
      <c r="BE658" s="694"/>
      <c r="BF658" s="694"/>
      <c r="BG658" s="694"/>
      <c r="BH658" s="694"/>
      <c r="BI658" s="694"/>
      <c r="BJ658" s="694"/>
      <c r="BK658" s="694"/>
      <c r="BL658" s="694"/>
      <c r="BM658" s="694"/>
      <c r="BN658" s="694"/>
      <c r="BO658" s="694"/>
      <c r="BP658" s="694"/>
      <c r="BQ658" s="694"/>
      <c r="BR658" s="694"/>
      <c r="BS658" s="694"/>
      <c r="BT658" s="694"/>
      <c r="BU658" s="694"/>
      <c r="BV658" s="694"/>
      <c r="BW658" s="694"/>
      <c r="BX658" s="694"/>
      <c r="BY658" s="694"/>
      <c r="BZ658" s="694"/>
      <c r="CA658" s="694"/>
      <c r="CB658" s="694"/>
      <c r="CC658" s="694"/>
      <c r="CD658" s="694"/>
      <c r="CE658" s="694"/>
      <c r="CF658" s="694"/>
      <c r="CG658" s="694"/>
      <c r="CH658" s="694"/>
      <c r="CI658" s="694"/>
      <c r="CJ658" s="694"/>
      <c r="CK658" s="694"/>
      <c r="CL658" s="694"/>
      <c r="CM658" s="694"/>
      <c r="CN658" s="694"/>
      <c r="CO658" s="694"/>
      <c r="CP658" s="694"/>
      <c r="CQ658" s="694"/>
      <c r="CR658" s="694"/>
      <c r="CS658" s="694"/>
      <c r="CT658" s="694"/>
      <c r="CU658" s="694"/>
      <c r="CV658" s="694"/>
      <c r="CW658" s="694"/>
      <c r="CX658" s="694"/>
      <c r="CY658" s="694"/>
      <c r="CZ658" s="694"/>
      <c r="DA658" s="694"/>
      <c r="DB658" s="694"/>
      <c r="DC658" s="694"/>
      <c r="DD658" s="694"/>
      <c r="DE658" s="694"/>
      <c r="DF658" s="694"/>
      <c r="DG658" s="694"/>
      <c r="DH658" s="694"/>
      <c r="DI658" s="694"/>
      <c r="DJ658" s="694"/>
      <c r="DK658" s="694"/>
    </row>
    <row r="659" spans="1:115" s="44" customFormat="1" ht="46.5" customHeight="1">
      <c r="A659" s="643">
        <v>126</v>
      </c>
      <c r="B659" s="649"/>
      <c r="C659" s="737" t="s">
        <v>1683</v>
      </c>
      <c r="D659" s="738" t="s">
        <v>1523</v>
      </c>
      <c r="E659" s="737" t="s">
        <v>1684</v>
      </c>
      <c r="F659" s="737" t="s">
        <v>1685</v>
      </c>
      <c r="G659" s="736" t="s">
        <v>1686</v>
      </c>
      <c r="H659" s="739">
        <v>1500</v>
      </c>
      <c r="I659" s="649" t="s">
        <v>186</v>
      </c>
      <c r="J659" s="649"/>
      <c r="K659" s="649"/>
      <c r="L659" s="740">
        <v>43369</v>
      </c>
      <c r="M659" s="649" t="s">
        <v>1687</v>
      </c>
      <c r="N659" s="736"/>
      <c r="O659" s="694"/>
      <c r="P659" s="694"/>
      <c r="Q659" s="694"/>
      <c r="R659" s="694"/>
      <c r="S659" s="694"/>
      <c r="T659" s="694"/>
      <c r="U659" s="694"/>
      <c r="V659" s="694"/>
      <c r="W659" s="694"/>
      <c r="X659" s="694"/>
      <c r="Y659" s="694"/>
      <c r="Z659" s="694"/>
      <c r="AA659" s="694"/>
      <c r="AB659" s="694"/>
      <c r="AC659" s="694"/>
      <c r="AD659" s="694"/>
      <c r="AE659" s="694"/>
      <c r="AF659" s="694"/>
      <c r="AG659" s="694"/>
      <c r="AH659" s="694"/>
      <c r="AI659" s="694"/>
      <c r="AJ659" s="694"/>
      <c r="AK659" s="694"/>
      <c r="AL659" s="694"/>
      <c r="AM659" s="694"/>
      <c r="AN659" s="694"/>
      <c r="AO659" s="694"/>
      <c r="AP659" s="694"/>
      <c r="AQ659" s="694"/>
      <c r="AR659" s="694"/>
      <c r="AS659" s="694"/>
      <c r="AT659" s="694"/>
      <c r="AU659" s="694"/>
      <c r="AV659" s="694"/>
      <c r="AW659" s="694"/>
      <c r="AX659" s="694"/>
      <c r="AY659" s="694"/>
      <c r="AZ659" s="694"/>
      <c r="BA659" s="694"/>
      <c r="BB659" s="694"/>
      <c r="BC659" s="694"/>
      <c r="BD659" s="694"/>
      <c r="BE659" s="694"/>
      <c r="BF659" s="694"/>
      <c r="BG659" s="694"/>
      <c r="BH659" s="694"/>
      <c r="BI659" s="694"/>
      <c r="BJ659" s="694"/>
      <c r="BK659" s="694"/>
      <c r="BL659" s="694"/>
      <c r="BM659" s="694"/>
      <c r="BN659" s="694"/>
      <c r="BO659" s="694"/>
      <c r="BP659" s="694"/>
      <c r="BQ659" s="694"/>
      <c r="BR659" s="694"/>
      <c r="BS659" s="694"/>
      <c r="BT659" s="694"/>
      <c r="BU659" s="694"/>
      <c r="BV659" s="694"/>
      <c r="BW659" s="694"/>
      <c r="BX659" s="694"/>
      <c r="BY659" s="694"/>
      <c r="BZ659" s="694"/>
      <c r="CA659" s="694"/>
      <c r="CB659" s="694"/>
      <c r="CC659" s="694"/>
      <c r="CD659" s="694"/>
      <c r="CE659" s="694"/>
      <c r="CF659" s="694"/>
      <c r="CG659" s="694"/>
      <c r="CH659" s="694"/>
      <c r="CI659" s="694"/>
      <c r="CJ659" s="694"/>
      <c r="CK659" s="694"/>
      <c r="CL659" s="694"/>
      <c r="CM659" s="694"/>
      <c r="CN659" s="694"/>
      <c r="CO659" s="694"/>
      <c r="CP659" s="694"/>
      <c r="CQ659" s="694"/>
      <c r="CR659" s="694"/>
      <c r="CS659" s="694"/>
      <c r="CT659" s="694"/>
      <c r="CU659" s="694"/>
      <c r="CV659" s="694"/>
      <c r="CW659" s="694"/>
      <c r="CX659" s="694"/>
      <c r="CY659" s="694"/>
      <c r="CZ659" s="694"/>
      <c r="DA659" s="694"/>
      <c r="DB659" s="694"/>
      <c r="DC659" s="694"/>
      <c r="DD659" s="694"/>
      <c r="DE659" s="694"/>
      <c r="DF659" s="694"/>
      <c r="DG659" s="694"/>
      <c r="DH659" s="694"/>
      <c r="DI659" s="694"/>
      <c r="DJ659" s="694"/>
      <c r="DK659" s="694"/>
    </row>
    <row r="660" spans="1:14" s="378" customFormat="1" ht="38.25" customHeight="1">
      <c r="A660" s="553">
        <v>2.6</v>
      </c>
      <c r="B660" s="554"/>
      <c r="C660" s="385" t="s">
        <v>176</v>
      </c>
      <c r="D660" s="35"/>
      <c r="E660" s="35"/>
      <c r="F660" s="35"/>
      <c r="G660" s="35"/>
      <c r="H660" s="303">
        <f>SUM(H661:H813)</f>
        <v>1372619</v>
      </c>
      <c r="I660" s="386"/>
      <c r="J660" s="386"/>
      <c r="K660" s="386"/>
      <c r="L660" s="35"/>
      <c r="M660" s="374"/>
      <c r="N660" s="69"/>
    </row>
    <row r="661" spans="1:14" ht="42" customHeight="1">
      <c r="A661" s="27">
        <v>1</v>
      </c>
      <c r="B661" s="27"/>
      <c r="C661" s="744" t="s">
        <v>3857</v>
      </c>
      <c r="D661" s="744" t="s">
        <v>692</v>
      </c>
      <c r="E661" s="745" t="s">
        <v>3858</v>
      </c>
      <c r="F661" s="746" t="s">
        <v>3859</v>
      </c>
      <c r="G661" s="747" t="s">
        <v>3613</v>
      </c>
      <c r="H661" s="748">
        <f>100+20000</f>
        <v>20100</v>
      </c>
      <c r="I661" s="28" t="s">
        <v>186</v>
      </c>
      <c r="J661" s="28"/>
      <c r="K661" s="28"/>
      <c r="L661" s="30">
        <v>43284</v>
      </c>
      <c r="M661" s="27" t="s">
        <v>660</v>
      </c>
      <c r="N661" s="421"/>
    </row>
    <row r="662" spans="1:14" ht="42" customHeight="1">
      <c r="A662" s="27">
        <v>2</v>
      </c>
      <c r="B662" s="27"/>
      <c r="C662" s="744" t="s">
        <v>661</v>
      </c>
      <c r="D662" s="744" t="s">
        <v>693</v>
      </c>
      <c r="E662" s="745" t="s">
        <v>662</v>
      </c>
      <c r="F662" s="746" t="s">
        <v>993</v>
      </c>
      <c r="G662" s="48" t="s">
        <v>994</v>
      </c>
      <c r="H662" s="462">
        <v>19683</v>
      </c>
      <c r="I662" s="28" t="s">
        <v>186</v>
      </c>
      <c r="J662" s="28"/>
      <c r="K662" s="28"/>
      <c r="L662" s="30">
        <v>43370</v>
      </c>
      <c r="M662" s="27" t="s">
        <v>995</v>
      </c>
      <c r="N662" s="421"/>
    </row>
    <row r="663" spans="1:14" ht="42" customHeight="1">
      <c r="A663" s="749">
        <v>3</v>
      </c>
      <c r="B663" s="750">
        <v>2</v>
      </c>
      <c r="C663" s="751" t="s">
        <v>1477</v>
      </c>
      <c r="D663" s="744" t="s">
        <v>1478</v>
      </c>
      <c r="E663" s="752" t="s">
        <v>1479</v>
      </c>
      <c r="F663" s="753" t="s">
        <v>1480</v>
      </c>
      <c r="G663" s="754" t="s">
        <v>1481</v>
      </c>
      <c r="H663" s="755">
        <v>138000</v>
      </c>
      <c r="I663" s="756" t="s">
        <v>3286</v>
      </c>
      <c r="J663" s="756"/>
      <c r="K663" s="756"/>
      <c r="L663" s="757">
        <v>43325</v>
      </c>
      <c r="M663" s="758" t="s">
        <v>1482</v>
      </c>
      <c r="N663" s="427"/>
    </row>
    <row r="664" spans="1:14" ht="42" customHeight="1">
      <c r="A664" s="27">
        <v>4</v>
      </c>
      <c r="B664" s="27"/>
      <c r="C664" s="744" t="s">
        <v>3220</v>
      </c>
      <c r="D664" s="744" t="s">
        <v>4042</v>
      </c>
      <c r="E664" s="745" t="s">
        <v>3221</v>
      </c>
      <c r="F664" s="746" t="s">
        <v>3222</v>
      </c>
      <c r="G664" s="48" t="s">
        <v>3223</v>
      </c>
      <c r="H664" s="462">
        <v>28069</v>
      </c>
      <c r="I664" s="28" t="s">
        <v>186</v>
      </c>
      <c r="J664" s="28"/>
      <c r="K664" s="28"/>
      <c r="L664" s="30">
        <v>43285</v>
      </c>
      <c r="M664" s="27" t="s">
        <v>3224</v>
      </c>
      <c r="N664" s="421"/>
    </row>
    <row r="665" spans="1:14" ht="42" customHeight="1">
      <c r="A665" s="27">
        <v>5</v>
      </c>
      <c r="B665" s="27"/>
      <c r="C665" s="744" t="s">
        <v>91</v>
      </c>
      <c r="D665" s="744" t="s">
        <v>4048</v>
      </c>
      <c r="E665" s="759" t="s">
        <v>92</v>
      </c>
      <c r="F665" s="744" t="s">
        <v>93</v>
      </c>
      <c r="G665" s="48" t="s">
        <v>94</v>
      </c>
      <c r="H665" s="462">
        <v>6900</v>
      </c>
      <c r="I665" s="28" t="s">
        <v>186</v>
      </c>
      <c r="J665" s="28"/>
      <c r="K665" s="28"/>
      <c r="L665" s="30">
        <v>43339</v>
      </c>
      <c r="M665" s="27" t="s">
        <v>95</v>
      </c>
      <c r="N665" s="421"/>
    </row>
    <row r="666" spans="1:14" ht="42" customHeight="1">
      <c r="A666" s="749">
        <v>6</v>
      </c>
      <c r="B666" s="27" t="s">
        <v>3936</v>
      </c>
      <c r="C666" s="744" t="s">
        <v>69</v>
      </c>
      <c r="D666" s="744" t="s">
        <v>4049</v>
      </c>
      <c r="E666" s="759" t="s">
        <v>70</v>
      </c>
      <c r="F666" s="744" t="s">
        <v>71</v>
      </c>
      <c r="G666" s="48" t="s">
        <v>72</v>
      </c>
      <c r="H666" s="462">
        <v>7000</v>
      </c>
      <c r="I666" s="28" t="s">
        <v>186</v>
      </c>
      <c r="J666" s="28"/>
      <c r="K666" s="28"/>
      <c r="L666" s="30">
        <v>43140</v>
      </c>
      <c r="M666" s="27" t="s">
        <v>73</v>
      </c>
      <c r="N666" s="421"/>
    </row>
    <row r="667" spans="1:14" ht="42" customHeight="1">
      <c r="A667" s="27">
        <v>7</v>
      </c>
      <c r="B667" s="27" t="s">
        <v>3936</v>
      </c>
      <c r="C667" s="744" t="s">
        <v>74</v>
      </c>
      <c r="D667" s="744" t="s">
        <v>4050</v>
      </c>
      <c r="E667" s="759" t="s">
        <v>75</v>
      </c>
      <c r="F667" s="744" t="s">
        <v>76</v>
      </c>
      <c r="G667" s="48" t="s">
        <v>77</v>
      </c>
      <c r="H667" s="462">
        <v>10390</v>
      </c>
      <c r="I667" s="28" t="s">
        <v>186</v>
      </c>
      <c r="J667" s="28"/>
      <c r="K667" s="28"/>
      <c r="L667" s="30">
        <v>43188</v>
      </c>
      <c r="M667" s="27" t="s">
        <v>4017</v>
      </c>
      <c r="N667" s="420"/>
    </row>
    <row r="668" spans="1:14" ht="42" customHeight="1">
      <c r="A668" s="760">
        <v>8</v>
      </c>
      <c r="B668" s="31"/>
      <c r="C668" s="744" t="s">
        <v>2671</v>
      </c>
      <c r="D668" s="744" t="s">
        <v>2672</v>
      </c>
      <c r="E668" s="761" t="s">
        <v>96</v>
      </c>
      <c r="F668" s="762" t="s">
        <v>97</v>
      </c>
      <c r="G668" s="48" t="s">
        <v>2673</v>
      </c>
      <c r="H668" s="472">
        <v>25497</v>
      </c>
      <c r="I668" s="56"/>
      <c r="J668" s="28"/>
      <c r="K668" s="28"/>
      <c r="L668" s="763">
        <v>43193</v>
      </c>
      <c r="M668" s="58" t="s">
        <v>78</v>
      </c>
      <c r="N668" s="420"/>
    </row>
    <row r="669" spans="1:14" ht="42" customHeight="1">
      <c r="A669" s="764"/>
      <c r="B669" s="56"/>
      <c r="C669" s="744" t="s">
        <v>98</v>
      </c>
      <c r="D669" s="744" t="s">
        <v>3130</v>
      </c>
      <c r="E669" s="765"/>
      <c r="F669" s="766"/>
      <c r="G669" s="48" t="s">
        <v>99</v>
      </c>
      <c r="H669" s="472">
        <v>13935</v>
      </c>
      <c r="I669" s="767" t="s">
        <v>186</v>
      </c>
      <c r="J669" s="28"/>
      <c r="K669" s="28"/>
      <c r="L669" s="763">
        <v>43312</v>
      </c>
      <c r="M669" s="58" t="s">
        <v>78</v>
      </c>
      <c r="N669" s="421"/>
    </row>
    <row r="670" spans="1:14" ht="42" customHeight="1">
      <c r="A670" s="32">
        <v>9</v>
      </c>
      <c r="B670" s="32" t="s">
        <v>3936</v>
      </c>
      <c r="C670" s="768" t="s">
        <v>4160</v>
      </c>
      <c r="D670" s="768" t="s">
        <v>4161</v>
      </c>
      <c r="E670" s="769" t="s">
        <v>4162</v>
      </c>
      <c r="F670" s="768" t="s">
        <v>4163</v>
      </c>
      <c r="G670" s="770" t="s">
        <v>4164</v>
      </c>
      <c r="H670" s="771">
        <v>4770</v>
      </c>
      <c r="I670" s="26" t="s">
        <v>186</v>
      </c>
      <c r="J670" s="26"/>
      <c r="K670" s="26"/>
      <c r="L670" s="333">
        <v>43126</v>
      </c>
      <c r="M670" s="333" t="s">
        <v>4165</v>
      </c>
      <c r="N670" s="421"/>
    </row>
    <row r="671" spans="1:14" ht="42" customHeight="1">
      <c r="A671" s="27">
        <v>10</v>
      </c>
      <c r="B671" s="27" t="s">
        <v>3936</v>
      </c>
      <c r="C671" s="744" t="s">
        <v>100</v>
      </c>
      <c r="D671" s="744" t="s">
        <v>3131</v>
      </c>
      <c r="E671" s="759" t="s">
        <v>101</v>
      </c>
      <c r="F671" s="744" t="s">
        <v>102</v>
      </c>
      <c r="G671" s="48" t="s">
        <v>4166</v>
      </c>
      <c r="H671" s="462">
        <v>6900</v>
      </c>
      <c r="I671" s="28" t="s">
        <v>186</v>
      </c>
      <c r="J671" s="28"/>
      <c r="K671" s="28"/>
      <c r="L671" s="30">
        <v>43105</v>
      </c>
      <c r="M671" s="27" t="s">
        <v>103</v>
      </c>
      <c r="N671" s="421"/>
    </row>
    <row r="672" spans="1:14" ht="42" customHeight="1">
      <c r="A672" s="27">
        <v>11</v>
      </c>
      <c r="B672" s="27" t="s">
        <v>3936</v>
      </c>
      <c r="C672" s="744" t="s">
        <v>104</v>
      </c>
      <c r="D672" s="744" t="s">
        <v>694</v>
      </c>
      <c r="E672" s="759" t="s">
        <v>105</v>
      </c>
      <c r="F672" s="744" t="s">
        <v>106</v>
      </c>
      <c r="G672" s="48" t="s">
        <v>107</v>
      </c>
      <c r="H672" s="462">
        <v>7700</v>
      </c>
      <c r="I672" s="28" t="s">
        <v>186</v>
      </c>
      <c r="J672" s="28"/>
      <c r="K672" s="28"/>
      <c r="L672" s="30">
        <v>43195</v>
      </c>
      <c r="M672" s="27" t="s">
        <v>79</v>
      </c>
      <c r="N672" s="421"/>
    </row>
    <row r="673" spans="1:14" ht="42" customHeight="1">
      <c r="A673" s="32">
        <v>12</v>
      </c>
      <c r="B673" s="27" t="s">
        <v>3936</v>
      </c>
      <c r="C673" s="744" t="s">
        <v>80</v>
      </c>
      <c r="D673" s="744" t="s">
        <v>3132</v>
      </c>
      <c r="E673" s="759" t="s">
        <v>81</v>
      </c>
      <c r="F673" s="744" t="s">
        <v>82</v>
      </c>
      <c r="G673" s="48" t="s">
        <v>83</v>
      </c>
      <c r="H673" s="462">
        <v>7175</v>
      </c>
      <c r="I673" s="28" t="s">
        <v>186</v>
      </c>
      <c r="J673" s="28"/>
      <c r="K673" s="28"/>
      <c r="L673" s="30">
        <v>43287</v>
      </c>
      <c r="M673" s="27" t="s">
        <v>84</v>
      </c>
      <c r="N673" s="421"/>
    </row>
    <row r="674" spans="1:14" ht="42" customHeight="1">
      <c r="A674" s="27">
        <v>13</v>
      </c>
      <c r="B674" s="27" t="s">
        <v>3936</v>
      </c>
      <c r="C674" s="744" t="s">
        <v>3348</v>
      </c>
      <c r="D674" s="744" t="s">
        <v>3085</v>
      </c>
      <c r="E674" s="759" t="s">
        <v>3349</v>
      </c>
      <c r="F674" s="744" t="s">
        <v>3350</v>
      </c>
      <c r="G674" s="48" t="s">
        <v>3351</v>
      </c>
      <c r="H674" s="462">
        <v>400</v>
      </c>
      <c r="I674" s="28" t="s">
        <v>186</v>
      </c>
      <c r="J674" s="28"/>
      <c r="K674" s="28"/>
      <c r="L674" s="30">
        <v>43307</v>
      </c>
      <c r="M674" s="27" t="s">
        <v>3352</v>
      </c>
      <c r="N674" s="419"/>
    </row>
    <row r="675" spans="1:14" ht="42" customHeight="1">
      <c r="A675" s="27">
        <v>14</v>
      </c>
      <c r="B675" s="27"/>
      <c r="C675" s="744" t="s">
        <v>3874</v>
      </c>
      <c r="D675" s="744" t="s">
        <v>3654</v>
      </c>
      <c r="E675" s="759" t="s">
        <v>3875</v>
      </c>
      <c r="F675" s="744" t="s">
        <v>3876</v>
      </c>
      <c r="G675" s="48" t="s">
        <v>3877</v>
      </c>
      <c r="H675" s="462">
        <v>5200</v>
      </c>
      <c r="I675" s="28" t="s">
        <v>186</v>
      </c>
      <c r="J675" s="28"/>
      <c r="K675" s="28"/>
      <c r="L675" s="30">
        <v>43227</v>
      </c>
      <c r="M675" s="27" t="s">
        <v>3878</v>
      </c>
      <c r="N675" s="421"/>
    </row>
    <row r="676" spans="1:14" ht="42" customHeight="1">
      <c r="A676" s="760">
        <v>15</v>
      </c>
      <c r="B676" s="49"/>
      <c r="C676" s="744" t="s">
        <v>3354</v>
      </c>
      <c r="D676" s="744" t="s">
        <v>3655</v>
      </c>
      <c r="E676" s="772" t="s">
        <v>3355</v>
      </c>
      <c r="F676" s="773" t="s">
        <v>3356</v>
      </c>
      <c r="G676" s="48" t="s">
        <v>3357</v>
      </c>
      <c r="H676" s="774">
        <v>5561</v>
      </c>
      <c r="I676" s="490" t="s">
        <v>186</v>
      </c>
      <c r="J676" s="28"/>
      <c r="K676" s="28"/>
      <c r="L676" s="763">
        <v>43347</v>
      </c>
      <c r="M676" s="111" t="s">
        <v>3358</v>
      </c>
      <c r="N676" s="421"/>
    </row>
    <row r="677" spans="1:14" ht="42" customHeight="1">
      <c r="A677" s="775"/>
      <c r="B677" s="776"/>
      <c r="C677" s="744" t="s">
        <v>3359</v>
      </c>
      <c r="D677" s="744" t="s">
        <v>3656</v>
      </c>
      <c r="E677" s="777"/>
      <c r="F677" s="778"/>
      <c r="G677" s="48" t="s">
        <v>3360</v>
      </c>
      <c r="H677" s="475">
        <v>19427</v>
      </c>
      <c r="I677" s="779"/>
      <c r="J677" s="28"/>
      <c r="K677" s="28"/>
      <c r="L677" s="30">
        <v>43368</v>
      </c>
      <c r="M677" s="27" t="s">
        <v>3358</v>
      </c>
      <c r="N677" s="421"/>
    </row>
    <row r="678" spans="1:14" ht="42" customHeight="1">
      <c r="A678" s="775"/>
      <c r="B678" s="776"/>
      <c r="C678" s="744" t="s">
        <v>3361</v>
      </c>
      <c r="D678" s="744" t="s">
        <v>3657</v>
      </c>
      <c r="E678" s="777"/>
      <c r="F678" s="778"/>
      <c r="G678" s="48" t="s">
        <v>3362</v>
      </c>
      <c r="H678" s="475">
        <v>16427</v>
      </c>
      <c r="I678" s="779"/>
      <c r="J678" s="28"/>
      <c r="K678" s="28"/>
      <c r="L678" s="30">
        <v>43280</v>
      </c>
      <c r="M678" s="27" t="s">
        <v>3358</v>
      </c>
      <c r="N678" s="421"/>
    </row>
    <row r="679" spans="1:14" ht="42" customHeight="1">
      <c r="A679" s="775"/>
      <c r="B679" s="776"/>
      <c r="C679" s="744" t="s">
        <v>3787</v>
      </c>
      <c r="D679" s="744" t="s">
        <v>3788</v>
      </c>
      <c r="E679" s="777"/>
      <c r="F679" s="778"/>
      <c r="G679" s="48" t="s">
        <v>4167</v>
      </c>
      <c r="H679" s="475">
        <v>5127</v>
      </c>
      <c r="I679" s="779"/>
      <c r="J679" s="28"/>
      <c r="K679" s="28"/>
      <c r="L679" s="30">
        <v>43339</v>
      </c>
      <c r="M679" s="27" t="s">
        <v>3358</v>
      </c>
      <c r="N679" s="421"/>
    </row>
    <row r="680" spans="1:14" ht="42" customHeight="1">
      <c r="A680" s="775"/>
      <c r="B680" s="776"/>
      <c r="C680" s="744" t="s">
        <v>1688</v>
      </c>
      <c r="D680" s="744" t="s">
        <v>1689</v>
      </c>
      <c r="E680" s="777"/>
      <c r="F680" s="778"/>
      <c r="G680" s="48" t="s">
        <v>1690</v>
      </c>
      <c r="H680" s="475">
        <v>6000</v>
      </c>
      <c r="I680" s="779"/>
      <c r="J680" s="28"/>
      <c r="K680" s="28"/>
      <c r="L680" s="30">
        <v>43339</v>
      </c>
      <c r="M680" s="30">
        <v>42942</v>
      </c>
      <c r="N680" s="421"/>
    </row>
    <row r="681" spans="1:14" ht="42" customHeight="1">
      <c r="A681" s="764"/>
      <c r="B681" s="776"/>
      <c r="C681" s="744" t="s">
        <v>3363</v>
      </c>
      <c r="D681" s="744" t="s">
        <v>3658</v>
      </c>
      <c r="E681" s="780"/>
      <c r="F681" s="781"/>
      <c r="G681" s="48" t="s">
        <v>3364</v>
      </c>
      <c r="H681" s="475">
        <v>16627</v>
      </c>
      <c r="I681" s="491"/>
      <c r="J681" s="28"/>
      <c r="K681" s="28"/>
      <c r="L681" s="30">
        <v>43363</v>
      </c>
      <c r="M681" s="27" t="s">
        <v>3358</v>
      </c>
      <c r="N681" s="421"/>
    </row>
    <row r="682" spans="1:14" ht="42" customHeight="1">
      <c r="A682" s="27">
        <v>16</v>
      </c>
      <c r="B682" s="27"/>
      <c r="C682" s="744" t="s">
        <v>3374</v>
      </c>
      <c r="D682" s="744" t="s">
        <v>3661</v>
      </c>
      <c r="E682" s="759" t="s">
        <v>3375</v>
      </c>
      <c r="F682" s="744" t="s">
        <v>3376</v>
      </c>
      <c r="G682" s="48" t="s">
        <v>3377</v>
      </c>
      <c r="H682" s="462">
        <v>5200</v>
      </c>
      <c r="I682" s="28" t="s">
        <v>186</v>
      </c>
      <c r="J682" s="28"/>
      <c r="K682" s="28"/>
      <c r="L682" s="30">
        <v>43347</v>
      </c>
      <c r="M682" s="27" t="s">
        <v>3378</v>
      </c>
      <c r="N682" s="421"/>
    </row>
    <row r="683" spans="1:14" ht="42" customHeight="1">
      <c r="A683" s="27">
        <v>17</v>
      </c>
      <c r="B683" s="27"/>
      <c r="C683" s="744" t="s">
        <v>3379</v>
      </c>
      <c r="D683" s="744" t="s">
        <v>3662</v>
      </c>
      <c r="E683" s="759" t="s">
        <v>3947</v>
      </c>
      <c r="F683" s="744" t="s">
        <v>3948</v>
      </c>
      <c r="G683" s="48" t="s">
        <v>3377</v>
      </c>
      <c r="H683" s="462">
        <v>5200</v>
      </c>
      <c r="I683" s="28" t="s">
        <v>186</v>
      </c>
      <c r="J683" s="28"/>
      <c r="K683" s="28"/>
      <c r="L683" s="30">
        <v>43308</v>
      </c>
      <c r="M683" s="27" t="s">
        <v>3949</v>
      </c>
      <c r="N683" s="421"/>
    </row>
    <row r="684" spans="1:14" ht="42" customHeight="1">
      <c r="A684" s="27">
        <v>18</v>
      </c>
      <c r="B684" s="27"/>
      <c r="C684" s="744" t="s">
        <v>2435</v>
      </c>
      <c r="D684" s="744" t="s">
        <v>3663</v>
      </c>
      <c r="E684" s="759" t="s">
        <v>1994</v>
      </c>
      <c r="F684" s="744" t="s">
        <v>1995</v>
      </c>
      <c r="G684" s="48" t="s">
        <v>1996</v>
      </c>
      <c r="H684" s="462">
        <v>6190</v>
      </c>
      <c r="I684" s="28" t="s">
        <v>186</v>
      </c>
      <c r="J684" s="28"/>
      <c r="K684" s="28"/>
      <c r="L684" s="30">
        <v>43347</v>
      </c>
      <c r="M684" s="27" t="s">
        <v>1997</v>
      </c>
      <c r="N684" s="421"/>
    </row>
    <row r="685" spans="1:14" ht="42" customHeight="1">
      <c r="A685" s="27">
        <v>19</v>
      </c>
      <c r="B685" s="27"/>
      <c r="C685" s="744" t="s">
        <v>1998</v>
      </c>
      <c r="D685" s="744" t="s">
        <v>3664</v>
      </c>
      <c r="E685" s="759" t="s">
        <v>1999</v>
      </c>
      <c r="F685" s="744" t="s">
        <v>2000</v>
      </c>
      <c r="G685" s="48" t="s">
        <v>2001</v>
      </c>
      <c r="H685" s="462">
        <v>4700</v>
      </c>
      <c r="I685" s="28" t="s">
        <v>186</v>
      </c>
      <c r="J685" s="28"/>
      <c r="K685" s="28"/>
      <c r="L685" s="30">
        <v>43312</v>
      </c>
      <c r="M685" s="27" t="s">
        <v>2002</v>
      </c>
      <c r="N685" s="421"/>
    </row>
    <row r="686" spans="1:14" ht="42" customHeight="1">
      <c r="A686" s="27">
        <v>20</v>
      </c>
      <c r="B686" s="27"/>
      <c r="C686" s="744" t="s">
        <v>2441</v>
      </c>
      <c r="D686" s="744" t="s">
        <v>4048</v>
      </c>
      <c r="E686" s="759" t="s">
        <v>2442</v>
      </c>
      <c r="F686" s="744" t="s">
        <v>2443</v>
      </c>
      <c r="G686" s="48" t="s">
        <v>2444</v>
      </c>
      <c r="H686" s="462">
        <v>4140</v>
      </c>
      <c r="I686" s="28" t="s">
        <v>186</v>
      </c>
      <c r="J686" s="28"/>
      <c r="K686" s="28"/>
      <c r="L686" s="30">
        <v>43250</v>
      </c>
      <c r="M686" s="27" t="s">
        <v>2445</v>
      </c>
      <c r="N686" s="421"/>
    </row>
    <row r="687" spans="1:14" ht="42" customHeight="1">
      <c r="A687" s="27">
        <v>21</v>
      </c>
      <c r="B687" s="27"/>
      <c r="C687" s="744" t="s">
        <v>1218</v>
      </c>
      <c r="D687" s="744" t="s">
        <v>3654</v>
      </c>
      <c r="E687" s="782" t="s">
        <v>1219</v>
      </c>
      <c r="F687" s="783" t="s">
        <v>1220</v>
      </c>
      <c r="G687" s="48" t="s">
        <v>1221</v>
      </c>
      <c r="H687" s="462">
        <v>20050</v>
      </c>
      <c r="I687" s="28" t="s">
        <v>186</v>
      </c>
      <c r="J687" s="28"/>
      <c r="K687" s="28"/>
      <c r="L687" s="30">
        <v>43278</v>
      </c>
      <c r="M687" s="27" t="s">
        <v>1222</v>
      </c>
      <c r="N687" s="421"/>
    </row>
    <row r="688" spans="1:14" ht="42" customHeight="1">
      <c r="A688" s="760">
        <v>22</v>
      </c>
      <c r="B688" s="49"/>
      <c r="C688" s="744" t="s">
        <v>1228</v>
      </c>
      <c r="D688" s="744" t="s">
        <v>3218</v>
      </c>
      <c r="E688" s="784" t="s">
        <v>1229</v>
      </c>
      <c r="F688" s="785" t="s">
        <v>1230</v>
      </c>
      <c r="G688" s="48" t="s">
        <v>3894</v>
      </c>
      <c r="H688" s="462">
        <v>3400</v>
      </c>
      <c r="I688" s="490" t="s">
        <v>186</v>
      </c>
      <c r="J688" s="28"/>
      <c r="K688" s="28"/>
      <c r="L688" s="30">
        <v>43251</v>
      </c>
      <c r="M688" s="58" t="s">
        <v>3895</v>
      </c>
      <c r="N688" s="421"/>
    </row>
    <row r="689" spans="1:14" ht="42" customHeight="1">
      <c r="A689" s="775"/>
      <c r="B689" s="776"/>
      <c r="C689" s="744" t="s">
        <v>3789</v>
      </c>
      <c r="D689" s="744" t="s">
        <v>3218</v>
      </c>
      <c r="E689" s="777"/>
      <c r="F689" s="786"/>
      <c r="G689" s="48" t="s">
        <v>4168</v>
      </c>
      <c r="H689" s="462">
        <v>2970</v>
      </c>
      <c r="I689" s="779"/>
      <c r="J689" s="28"/>
      <c r="K689" s="28"/>
      <c r="L689" s="30">
        <v>43251</v>
      </c>
      <c r="M689" s="58" t="s">
        <v>3895</v>
      </c>
      <c r="N689" s="421"/>
    </row>
    <row r="690" spans="1:14" ht="42" customHeight="1">
      <c r="A690" s="775"/>
      <c r="B690" s="776"/>
      <c r="C690" s="744" t="s">
        <v>3896</v>
      </c>
      <c r="D690" s="744" t="s">
        <v>3218</v>
      </c>
      <c r="E690" s="777"/>
      <c r="F690" s="786"/>
      <c r="G690" s="48" t="s">
        <v>3939</v>
      </c>
      <c r="H690" s="462">
        <f>3430-750</f>
        <v>2680</v>
      </c>
      <c r="I690" s="779"/>
      <c r="J690" s="28"/>
      <c r="K690" s="787" t="s">
        <v>3936</v>
      </c>
      <c r="L690" s="30">
        <v>43320</v>
      </c>
      <c r="M690" s="58" t="s">
        <v>3895</v>
      </c>
      <c r="N690" s="421"/>
    </row>
    <row r="691" spans="1:14" ht="42" customHeight="1">
      <c r="A691" s="764"/>
      <c r="B691" s="56"/>
      <c r="C691" s="744" t="s">
        <v>3940</v>
      </c>
      <c r="D691" s="744" t="s">
        <v>3219</v>
      </c>
      <c r="E691" s="780"/>
      <c r="F691" s="788"/>
      <c r="G691" s="48" t="s">
        <v>3941</v>
      </c>
      <c r="H691" s="462">
        <v>6000</v>
      </c>
      <c r="I691" s="491"/>
      <c r="J691" s="28"/>
      <c r="K691" s="28"/>
      <c r="L691" s="30">
        <v>43230</v>
      </c>
      <c r="M691" s="58" t="s">
        <v>3895</v>
      </c>
      <c r="N691" s="421"/>
    </row>
    <row r="692" spans="1:14" ht="42" customHeight="1">
      <c r="A692" s="749">
        <v>23</v>
      </c>
      <c r="B692" s="789">
        <v>3</v>
      </c>
      <c r="C692" s="744" t="s">
        <v>3839</v>
      </c>
      <c r="D692" s="744" t="s">
        <v>189</v>
      </c>
      <c r="E692" s="752" t="s">
        <v>1483</v>
      </c>
      <c r="F692" s="753" t="s">
        <v>1484</v>
      </c>
      <c r="G692" s="790" t="s">
        <v>830</v>
      </c>
      <c r="H692" s="791">
        <v>5000</v>
      </c>
      <c r="I692" s="756" t="s">
        <v>3286</v>
      </c>
      <c r="J692" s="792"/>
      <c r="K692" s="792"/>
      <c r="L692" s="793">
        <v>43195</v>
      </c>
      <c r="M692" s="744" t="s">
        <v>1485</v>
      </c>
      <c r="N692" s="430"/>
    </row>
    <row r="693" spans="1:14" ht="42" customHeight="1">
      <c r="A693" s="32">
        <v>24</v>
      </c>
      <c r="B693" s="33"/>
      <c r="C693" s="768" t="s">
        <v>4169</v>
      </c>
      <c r="D693" s="768" t="s">
        <v>4170</v>
      </c>
      <c r="E693" s="759" t="s">
        <v>4171</v>
      </c>
      <c r="F693" s="754" t="s">
        <v>4172</v>
      </c>
      <c r="G693" s="48" t="s">
        <v>4173</v>
      </c>
      <c r="H693" s="771">
        <v>3000</v>
      </c>
      <c r="I693" s="26"/>
      <c r="J693" s="32"/>
      <c r="K693" s="32"/>
      <c r="L693" s="333">
        <v>43195</v>
      </c>
      <c r="M693" s="32" t="s">
        <v>4174</v>
      </c>
      <c r="N693" s="421"/>
    </row>
    <row r="694" spans="1:14" ht="42" customHeight="1">
      <c r="A694" s="794">
        <v>25</v>
      </c>
      <c r="B694" s="750"/>
      <c r="C694" s="751" t="s">
        <v>1467</v>
      </c>
      <c r="D694" s="751" t="s">
        <v>1468</v>
      </c>
      <c r="E694" s="752" t="s">
        <v>1469</v>
      </c>
      <c r="F694" s="750" t="s">
        <v>1470</v>
      </c>
      <c r="G694" s="754" t="s">
        <v>1352</v>
      </c>
      <c r="H694" s="795">
        <v>5000</v>
      </c>
      <c r="I694" s="796"/>
      <c r="J694" s="756"/>
      <c r="K694" s="756"/>
      <c r="L694" s="797">
        <v>43320</v>
      </c>
      <c r="M694" s="797" t="s">
        <v>1471</v>
      </c>
      <c r="N694" s="431"/>
    </row>
    <row r="695" spans="1:14" ht="42" customHeight="1">
      <c r="A695" s="749">
        <v>26</v>
      </c>
      <c r="B695" s="27"/>
      <c r="C695" s="744" t="s">
        <v>3225</v>
      </c>
      <c r="D695" s="744" t="s">
        <v>4043</v>
      </c>
      <c r="E695" s="745" t="s">
        <v>3226</v>
      </c>
      <c r="F695" s="746" t="s">
        <v>3227</v>
      </c>
      <c r="G695" s="48" t="s">
        <v>3228</v>
      </c>
      <c r="H695" s="462">
        <v>1549</v>
      </c>
      <c r="I695" s="28" t="s">
        <v>186</v>
      </c>
      <c r="J695" s="28"/>
      <c r="K695" s="28"/>
      <c r="L695" s="30">
        <v>43187</v>
      </c>
      <c r="M695" s="27" t="s">
        <v>3229</v>
      </c>
      <c r="N695" s="421"/>
    </row>
    <row r="696" spans="1:14" ht="42" customHeight="1">
      <c r="A696" s="32">
        <v>27</v>
      </c>
      <c r="B696" s="27"/>
      <c r="C696" s="744" t="s">
        <v>1827</v>
      </c>
      <c r="D696" s="744" t="s">
        <v>4046</v>
      </c>
      <c r="E696" s="759" t="s">
        <v>1828</v>
      </c>
      <c r="F696" s="746" t="s">
        <v>1829</v>
      </c>
      <c r="G696" s="48" t="s">
        <v>1830</v>
      </c>
      <c r="H696" s="462">
        <v>17200</v>
      </c>
      <c r="I696" s="28" t="s">
        <v>186</v>
      </c>
      <c r="J696" s="28"/>
      <c r="K696" s="28"/>
      <c r="L696" s="30">
        <v>43279</v>
      </c>
      <c r="M696" s="30" t="s">
        <v>1831</v>
      </c>
      <c r="N696" s="421"/>
    </row>
    <row r="697" spans="1:14" ht="42" customHeight="1">
      <c r="A697" s="794">
        <v>28</v>
      </c>
      <c r="B697" s="27"/>
      <c r="C697" s="744" t="s">
        <v>3937</v>
      </c>
      <c r="D697" s="744" t="s">
        <v>4044</v>
      </c>
      <c r="E697" s="759" t="s">
        <v>3230</v>
      </c>
      <c r="F697" s="744" t="s">
        <v>3231</v>
      </c>
      <c r="G697" s="747" t="s">
        <v>3232</v>
      </c>
      <c r="H697" s="748">
        <v>3050</v>
      </c>
      <c r="I697" s="28" t="s">
        <v>186</v>
      </c>
      <c r="J697" s="28"/>
      <c r="K697" s="28"/>
      <c r="L697" s="30">
        <v>43201</v>
      </c>
      <c r="M697" s="27" t="s">
        <v>3233</v>
      </c>
      <c r="N697" s="421"/>
    </row>
    <row r="698" spans="1:14" ht="42" customHeight="1">
      <c r="A698" s="749">
        <v>29</v>
      </c>
      <c r="B698" s="56"/>
      <c r="C698" s="744" t="s">
        <v>3237</v>
      </c>
      <c r="D698" s="744" t="s">
        <v>4044</v>
      </c>
      <c r="E698" s="798" t="s">
        <v>3234</v>
      </c>
      <c r="F698" s="799" t="s">
        <v>3235</v>
      </c>
      <c r="G698" s="48" t="s">
        <v>3238</v>
      </c>
      <c r="H698" s="472">
        <v>6200</v>
      </c>
      <c r="I698" s="28" t="s">
        <v>186</v>
      </c>
      <c r="J698" s="28"/>
      <c r="K698" s="28"/>
      <c r="L698" s="30">
        <v>43336</v>
      </c>
      <c r="M698" s="27" t="s">
        <v>3236</v>
      </c>
      <c r="N698" s="421"/>
    </row>
    <row r="699" spans="1:14" ht="42" customHeight="1">
      <c r="A699" s="760">
        <v>30</v>
      </c>
      <c r="B699" s="49"/>
      <c r="C699" s="744" t="s">
        <v>3239</v>
      </c>
      <c r="D699" s="744" t="s">
        <v>4045</v>
      </c>
      <c r="E699" s="772" t="s">
        <v>3240</v>
      </c>
      <c r="F699" s="773" t="s">
        <v>3241</v>
      </c>
      <c r="G699" s="747" t="s">
        <v>3242</v>
      </c>
      <c r="H699" s="800">
        <v>3200</v>
      </c>
      <c r="I699" s="490" t="s">
        <v>186</v>
      </c>
      <c r="J699" s="28"/>
      <c r="K699" s="28"/>
      <c r="L699" s="30">
        <v>43258</v>
      </c>
      <c r="M699" s="27" t="s">
        <v>3243</v>
      </c>
      <c r="N699" s="421"/>
    </row>
    <row r="700" spans="1:14" ht="42" customHeight="1">
      <c r="A700" s="764"/>
      <c r="B700" s="56"/>
      <c r="C700" s="744" t="s">
        <v>3244</v>
      </c>
      <c r="D700" s="744" t="s">
        <v>4045</v>
      </c>
      <c r="E700" s="780"/>
      <c r="F700" s="781"/>
      <c r="G700" s="747" t="s">
        <v>3242</v>
      </c>
      <c r="H700" s="801">
        <v>3200</v>
      </c>
      <c r="I700" s="491"/>
      <c r="J700" s="28"/>
      <c r="K700" s="28"/>
      <c r="L700" s="30">
        <v>43353</v>
      </c>
      <c r="M700" s="27" t="s">
        <v>3243</v>
      </c>
      <c r="N700" s="421"/>
    </row>
    <row r="701" spans="1:14" ht="42" customHeight="1">
      <c r="A701" s="760">
        <v>31</v>
      </c>
      <c r="B701" s="113"/>
      <c r="C701" s="744" t="s">
        <v>2674</v>
      </c>
      <c r="D701" s="744" t="s">
        <v>2675</v>
      </c>
      <c r="E701" s="761" t="s">
        <v>85</v>
      </c>
      <c r="F701" s="802"/>
      <c r="G701" s="790" t="s">
        <v>2676</v>
      </c>
      <c r="H701" s="475">
        <v>6000</v>
      </c>
      <c r="I701" s="776"/>
      <c r="J701" s="28"/>
      <c r="K701" s="28"/>
      <c r="L701" s="30">
        <v>43356</v>
      </c>
      <c r="M701" s="27" t="s">
        <v>1959</v>
      </c>
      <c r="N701" s="421"/>
    </row>
    <row r="702" spans="1:14" ht="42" customHeight="1">
      <c r="A702" s="775"/>
      <c r="B702" s="776"/>
      <c r="C702" s="744" t="s">
        <v>1960</v>
      </c>
      <c r="D702" s="744" t="s">
        <v>3133</v>
      </c>
      <c r="E702" s="803"/>
      <c r="F702" s="804" t="s">
        <v>86</v>
      </c>
      <c r="G702" s="48" t="s">
        <v>1961</v>
      </c>
      <c r="H702" s="475">
        <v>7200</v>
      </c>
      <c r="I702" s="226" t="s">
        <v>3286</v>
      </c>
      <c r="J702" s="28"/>
      <c r="K702" s="28"/>
      <c r="L702" s="30">
        <v>43355</v>
      </c>
      <c r="M702" s="27" t="s">
        <v>1959</v>
      </c>
      <c r="N702" s="421"/>
    </row>
    <row r="703" spans="1:14" ht="42" customHeight="1">
      <c r="A703" s="775"/>
      <c r="B703" s="776"/>
      <c r="C703" s="744" t="s">
        <v>1962</v>
      </c>
      <c r="D703" s="744" t="s">
        <v>3134</v>
      </c>
      <c r="E703" s="803"/>
      <c r="F703" s="805"/>
      <c r="G703" s="48" t="s">
        <v>1963</v>
      </c>
      <c r="H703" s="475">
        <v>20190</v>
      </c>
      <c r="I703" s="226"/>
      <c r="J703" s="28"/>
      <c r="K703" s="28"/>
      <c r="L703" s="30">
        <v>43114</v>
      </c>
      <c r="M703" s="27" t="s">
        <v>1959</v>
      </c>
      <c r="N703" s="421"/>
    </row>
    <row r="704" spans="1:14" ht="42" customHeight="1">
      <c r="A704" s="764"/>
      <c r="B704" s="56"/>
      <c r="C704" s="744" t="s">
        <v>1964</v>
      </c>
      <c r="D704" s="744" t="s">
        <v>3135</v>
      </c>
      <c r="E704" s="765"/>
      <c r="F704" s="806"/>
      <c r="G704" s="48" t="s">
        <v>1965</v>
      </c>
      <c r="H704" s="472">
        <v>7195</v>
      </c>
      <c r="I704" s="767"/>
      <c r="J704" s="28"/>
      <c r="K704" s="28"/>
      <c r="L704" s="30">
        <v>43276</v>
      </c>
      <c r="M704" s="27" t="s">
        <v>1959</v>
      </c>
      <c r="N704" s="421"/>
    </row>
    <row r="705" spans="1:14" ht="42" customHeight="1">
      <c r="A705" s="27">
        <v>32</v>
      </c>
      <c r="B705" s="27" t="s">
        <v>3936</v>
      </c>
      <c r="C705" s="744" t="s">
        <v>1966</v>
      </c>
      <c r="D705" s="744" t="s">
        <v>3084</v>
      </c>
      <c r="E705" s="759" t="s">
        <v>1967</v>
      </c>
      <c r="F705" s="744" t="s">
        <v>1968</v>
      </c>
      <c r="G705" s="48" t="s">
        <v>1844</v>
      </c>
      <c r="H705" s="462">
        <v>5000</v>
      </c>
      <c r="I705" s="28" t="s">
        <v>186</v>
      </c>
      <c r="J705" s="28"/>
      <c r="K705" s="28"/>
      <c r="L705" s="30">
        <v>43200</v>
      </c>
      <c r="M705" s="27" t="s">
        <v>1969</v>
      </c>
      <c r="N705" s="419"/>
    </row>
    <row r="706" spans="1:14" ht="42" customHeight="1">
      <c r="A706" s="27">
        <v>33</v>
      </c>
      <c r="B706" s="27"/>
      <c r="C706" s="744" t="s">
        <v>3879</v>
      </c>
      <c r="D706" s="744" t="s">
        <v>4047</v>
      </c>
      <c r="E706" s="759" t="s">
        <v>3880</v>
      </c>
      <c r="F706" s="744" t="s">
        <v>3881</v>
      </c>
      <c r="G706" s="48" t="s">
        <v>3882</v>
      </c>
      <c r="H706" s="462">
        <v>1140</v>
      </c>
      <c r="I706" s="28" t="s">
        <v>186</v>
      </c>
      <c r="J706" s="28"/>
      <c r="K706" s="28"/>
      <c r="L706" s="30">
        <v>43230</v>
      </c>
      <c r="M706" s="27" t="s">
        <v>3353</v>
      </c>
      <c r="N706" s="421"/>
    </row>
    <row r="707" spans="1:14" ht="42" customHeight="1">
      <c r="A707" s="27">
        <v>34</v>
      </c>
      <c r="B707" s="27"/>
      <c r="C707" s="744" t="s">
        <v>3366</v>
      </c>
      <c r="D707" s="744" t="s">
        <v>3659</v>
      </c>
      <c r="E707" s="759" t="s">
        <v>3367</v>
      </c>
      <c r="F707" s="744" t="s">
        <v>3368</v>
      </c>
      <c r="G707" s="48" t="s">
        <v>3365</v>
      </c>
      <c r="H707" s="462">
        <v>5200</v>
      </c>
      <c r="I707" s="28" t="s">
        <v>186</v>
      </c>
      <c r="J707" s="28"/>
      <c r="K707" s="28"/>
      <c r="L707" s="30">
        <v>43181</v>
      </c>
      <c r="M707" s="27" t="s">
        <v>3369</v>
      </c>
      <c r="N707" s="421"/>
    </row>
    <row r="708" spans="1:14" ht="42" customHeight="1">
      <c r="A708" s="27">
        <v>35</v>
      </c>
      <c r="B708" s="27"/>
      <c r="C708" s="744" t="s">
        <v>3370</v>
      </c>
      <c r="D708" s="744" t="s">
        <v>3660</v>
      </c>
      <c r="E708" s="759" t="s">
        <v>3371</v>
      </c>
      <c r="F708" s="744" t="s">
        <v>3372</v>
      </c>
      <c r="G708" s="48" t="s">
        <v>1691</v>
      </c>
      <c r="H708" s="462">
        <v>6476</v>
      </c>
      <c r="I708" s="28" t="s">
        <v>186</v>
      </c>
      <c r="J708" s="28"/>
      <c r="K708" s="28"/>
      <c r="L708" s="30">
        <v>43214</v>
      </c>
      <c r="M708" s="27" t="s">
        <v>3373</v>
      </c>
      <c r="N708" s="421"/>
    </row>
    <row r="709" spans="1:14" ht="42" customHeight="1">
      <c r="A709" s="27">
        <v>36</v>
      </c>
      <c r="B709" s="27"/>
      <c r="C709" s="744" t="s">
        <v>3950</v>
      </c>
      <c r="D709" s="744" t="s">
        <v>3136</v>
      </c>
      <c r="E709" s="759" t="s">
        <v>3951</v>
      </c>
      <c r="F709" s="744" t="s">
        <v>3952</v>
      </c>
      <c r="G709" s="48" t="s">
        <v>3953</v>
      </c>
      <c r="H709" s="462">
        <v>600</v>
      </c>
      <c r="I709" s="28" t="s">
        <v>186</v>
      </c>
      <c r="J709" s="28"/>
      <c r="K709" s="28"/>
      <c r="L709" s="30">
        <v>43181</v>
      </c>
      <c r="M709" s="27" t="s">
        <v>3954</v>
      </c>
      <c r="N709" s="421"/>
    </row>
    <row r="710" spans="1:14" ht="42" customHeight="1">
      <c r="A710" s="27">
        <v>37</v>
      </c>
      <c r="B710" s="27"/>
      <c r="C710" s="744" t="s">
        <v>1223</v>
      </c>
      <c r="D710" s="744" t="s">
        <v>3217</v>
      </c>
      <c r="E710" s="782" t="s">
        <v>1224</v>
      </c>
      <c r="F710" s="783" t="s">
        <v>1225</v>
      </c>
      <c r="G710" s="48" t="s">
        <v>1226</v>
      </c>
      <c r="H710" s="462">
        <v>1877</v>
      </c>
      <c r="I710" s="28" t="s">
        <v>186</v>
      </c>
      <c r="J710" s="28"/>
      <c r="K710" s="28"/>
      <c r="L710" s="30">
        <v>43368</v>
      </c>
      <c r="M710" s="27" t="s">
        <v>1227</v>
      </c>
      <c r="N710" s="421"/>
    </row>
    <row r="711" spans="1:14" ht="42" customHeight="1">
      <c r="A711" s="27">
        <v>38</v>
      </c>
      <c r="B711" s="33"/>
      <c r="C711" s="768" t="s">
        <v>3979</v>
      </c>
      <c r="D711" s="744" t="s">
        <v>3980</v>
      </c>
      <c r="E711" s="782" t="s">
        <v>3981</v>
      </c>
      <c r="F711" s="754" t="s">
        <v>3982</v>
      </c>
      <c r="G711" s="48" t="s">
        <v>3983</v>
      </c>
      <c r="H711" s="462">
        <v>4995</v>
      </c>
      <c r="I711" s="28" t="s">
        <v>186</v>
      </c>
      <c r="J711" s="33"/>
      <c r="K711" s="33"/>
      <c r="L711" s="30">
        <v>43181</v>
      </c>
      <c r="M711" s="32" t="s">
        <v>3984</v>
      </c>
      <c r="N711" s="421"/>
    </row>
    <row r="712" spans="1:14" ht="42" customHeight="1">
      <c r="A712" s="27">
        <v>39</v>
      </c>
      <c r="B712" s="807"/>
      <c r="C712" s="808" t="s">
        <v>2995</v>
      </c>
      <c r="D712" s="809" t="s">
        <v>2996</v>
      </c>
      <c r="E712" s="756" t="s">
        <v>2997</v>
      </c>
      <c r="F712" s="810" t="s">
        <v>2998</v>
      </c>
      <c r="G712" s="811" t="s">
        <v>2999</v>
      </c>
      <c r="H712" s="812">
        <v>5000</v>
      </c>
      <c r="I712" s="792" t="s">
        <v>186</v>
      </c>
      <c r="J712" s="756"/>
      <c r="K712" s="756"/>
      <c r="L712" s="813">
        <v>43214</v>
      </c>
      <c r="M712" s="797" t="s">
        <v>3000</v>
      </c>
      <c r="N712" s="431"/>
    </row>
    <row r="713" spans="1:14" ht="42" customHeight="1">
      <c r="A713" s="744">
        <v>40</v>
      </c>
      <c r="B713" s="807"/>
      <c r="C713" s="751" t="s">
        <v>1692</v>
      </c>
      <c r="D713" s="751" t="s">
        <v>1693</v>
      </c>
      <c r="E713" s="768" t="s">
        <v>1694</v>
      </c>
      <c r="F713" s="808" t="s">
        <v>1695</v>
      </c>
      <c r="G713" s="790" t="s">
        <v>1696</v>
      </c>
      <c r="H713" s="755">
        <v>4800</v>
      </c>
      <c r="I713" s="756" t="s">
        <v>186</v>
      </c>
      <c r="J713" s="756"/>
      <c r="K713" s="756"/>
      <c r="L713" s="797">
        <v>43371</v>
      </c>
      <c r="M713" s="797" t="s">
        <v>1697</v>
      </c>
      <c r="N713" s="431"/>
    </row>
    <row r="714" spans="1:14" ht="42" customHeight="1">
      <c r="A714" s="744">
        <v>41</v>
      </c>
      <c r="B714" s="807"/>
      <c r="C714" s="751" t="s">
        <v>1698</v>
      </c>
      <c r="D714" s="751" t="s">
        <v>1699</v>
      </c>
      <c r="E714" s="768" t="s">
        <v>1700</v>
      </c>
      <c r="F714" s="809" t="s">
        <v>1701</v>
      </c>
      <c r="G714" s="814" t="s">
        <v>1702</v>
      </c>
      <c r="H714" s="755">
        <v>2450</v>
      </c>
      <c r="I714" s="756" t="s">
        <v>186</v>
      </c>
      <c r="J714" s="756"/>
      <c r="K714" s="756"/>
      <c r="L714" s="797">
        <v>43270</v>
      </c>
      <c r="M714" s="797" t="s">
        <v>1703</v>
      </c>
      <c r="N714" s="431"/>
    </row>
    <row r="715" spans="1:14" ht="42" customHeight="1">
      <c r="A715" s="744">
        <v>42</v>
      </c>
      <c r="B715" s="807"/>
      <c r="C715" s="751" t="s">
        <v>1704</v>
      </c>
      <c r="D715" s="751" t="s">
        <v>1705</v>
      </c>
      <c r="E715" s="782" t="s">
        <v>1706</v>
      </c>
      <c r="F715" s="809" t="s">
        <v>1707</v>
      </c>
      <c r="G715" s="814" t="s">
        <v>1708</v>
      </c>
      <c r="H715" s="755">
        <v>3000</v>
      </c>
      <c r="I715" s="756" t="s">
        <v>3286</v>
      </c>
      <c r="J715" s="756"/>
      <c r="K715" s="756"/>
      <c r="L715" s="797">
        <v>43371</v>
      </c>
      <c r="M715" s="797" t="s">
        <v>1709</v>
      </c>
      <c r="N715" s="431"/>
    </row>
    <row r="716" spans="1:14" ht="42" customHeight="1">
      <c r="A716" s="744">
        <v>43</v>
      </c>
      <c r="B716" s="807"/>
      <c r="C716" s="751" t="s">
        <v>1710</v>
      </c>
      <c r="D716" s="768" t="s">
        <v>3208</v>
      </c>
      <c r="E716" s="782" t="s">
        <v>1711</v>
      </c>
      <c r="F716" s="809" t="s">
        <v>1712</v>
      </c>
      <c r="G716" s="814" t="s">
        <v>1713</v>
      </c>
      <c r="H716" s="755">
        <v>10000</v>
      </c>
      <c r="I716" s="756" t="s">
        <v>3286</v>
      </c>
      <c r="J716" s="756"/>
      <c r="K716" s="756"/>
      <c r="L716" s="797">
        <v>43371</v>
      </c>
      <c r="M716" s="797" t="s">
        <v>1714</v>
      </c>
      <c r="N716" s="431"/>
    </row>
    <row r="717" spans="1:14" ht="42" customHeight="1">
      <c r="A717" s="744">
        <v>44</v>
      </c>
      <c r="B717" s="807"/>
      <c r="C717" s="751" t="s">
        <v>1715</v>
      </c>
      <c r="D717" s="751" t="s">
        <v>1716</v>
      </c>
      <c r="E717" s="768" t="s">
        <v>1717</v>
      </c>
      <c r="F717" s="808" t="s">
        <v>1718</v>
      </c>
      <c r="G717" s="790" t="s">
        <v>1719</v>
      </c>
      <c r="H717" s="755">
        <v>9650</v>
      </c>
      <c r="I717" s="756"/>
      <c r="J717" s="756"/>
      <c r="K717" s="756"/>
      <c r="L717" s="797">
        <v>43327</v>
      </c>
      <c r="M717" s="751" t="s">
        <v>1720</v>
      </c>
      <c r="N717" s="431"/>
    </row>
    <row r="718" spans="1:14" ht="42" customHeight="1">
      <c r="A718" s="27">
        <v>45</v>
      </c>
      <c r="B718" s="26"/>
      <c r="C718" s="815" t="s">
        <v>4175</v>
      </c>
      <c r="D718" s="815" t="s">
        <v>4176</v>
      </c>
      <c r="E718" s="816" t="s">
        <v>4177</v>
      </c>
      <c r="F718" s="817" t="s">
        <v>4178</v>
      </c>
      <c r="G718" s="818" t="s">
        <v>4179</v>
      </c>
      <c r="H718" s="819">
        <v>5000</v>
      </c>
      <c r="I718" s="308" t="s">
        <v>186</v>
      </c>
      <c r="J718" s="308"/>
      <c r="K718" s="308"/>
      <c r="L718" s="327">
        <v>43245</v>
      </c>
      <c r="M718" s="815" t="s">
        <v>4180</v>
      </c>
      <c r="N718" s="424"/>
    </row>
    <row r="719" spans="1:14" ht="42" customHeight="1">
      <c r="A719" s="760">
        <v>46</v>
      </c>
      <c r="B719" s="776"/>
      <c r="C719" s="27" t="s">
        <v>2448</v>
      </c>
      <c r="D719" s="27" t="s">
        <v>3665</v>
      </c>
      <c r="E719" s="820" t="s">
        <v>4181</v>
      </c>
      <c r="F719" s="111" t="s">
        <v>2446</v>
      </c>
      <c r="G719" s="48" t="s">
        <v>4182</v>
      </c>
      <c r="H719" s="475">
        <v>14500</v>
      </c>
      <c r="I719" s="490" t="s">
        <v>186</v>
      </c>
      <c r="J719" s="28"/>
      <c r="K719" s="28"/>
      <c r="L719" s="30">
        <v>43216</v>
      </c>
      <c r="M719" s="58" t="s">
        <v>2447</v>
      </c>
      <c r="N719" s="421"/>
    </row>
    <row r="720" spans="1:14" ht="42" customHeight="1">
      <c r="A720" s="764"/>
      <c r="B720" s="56"/>
      <c r="C720" s="27" t="s">
        <v>2449</v>
      </c>
      <c r="D720" s="27" t="s">
        <v>3666</v>
      </c>
      <c r="E720" s="780"/>
      <c r="F720" s="31"/>
      <c r="G720" s="48" t="s">
        <v>2450</v>
      </c>
      <c r="H720" s="472">
        <v>2750</v>
      </c>
      <c r="I720" s="491"/>
      <c r="J720" s="28"/>
      <c r="K720" s="28"/>
      <c r="L720" s="72">
        <v>43364</v>
      </c>
      <c r="M720" s="58" t="s">
        <v>2447</v>
      </c>
      <c r="N720" s="421"/>
    </row>
    <row r="721" spans="1:14" ht="42" customHeight="1">
      <c r="A721" s="27">
        <v>47</v>
      </c>
      <c r="B721" s="27"/>
      <c r="C721" s="27" t="s">
        <v>2451</v>
      </c>
      <c r="D721" s="27" t="s">
        <v>3667</v>
      </c>
      <c r="E721" s="47" t="s">
        <v>2452</v>
      </c>
      <c r="F721" s="27" t="s">
        <v>2453</v>
      </c>
      <c r="G721" s="48" t="s">
        <v>2454</v>
      </c>
      <c r="H721" s="462">
        <v>5050</v>
      </c>
      <c r="I721" s="28" t="s">
        <v>186</v>
      </c>
      <c r="J721" s="28"/>
      <c r="K721" s="28"/>
      <c r="L721" s="30">
        <v>43364</v>
      </c>
      <c r="M721" s="27" t="s">
        <v>2455</v>
      </c>
      <c r="N721" s="421"/>
    </row>
    <row r="722" spans="1:14" ht="42" customHeight="1">
      <c r="A722" s="27">
        <v>48</v>
      </c>
      <c r="B722" s="27"/>
      <c r="C722" s="27" t="s">
        <v>2456</v>
      </c>
      <c r="D722" s="27" t="s">
        <v>3668</v>
      </c>
      <c r="E722" s="47" t="s">
        <v>3699</v>
      </c>
      <c r="F722" s="27" t="s">
        <v>2457</v>
      </c>
      <c r="G722" s="48" t="s">
        <v>2458</v>
      </c>
      <c r="H722" s="821">
        <v>3000</v>
      </c>
      <c r="I722" s="28" t="s">
        <v>186</v>
      </c>
      <c r="J722" s="28"/>
      <c r="K722" s="28"/>
      <c r="L722" s="30">
        <v>43294</v>
      </c>
      <c r="M722" s="27" t="s">
        <v>2459</v>
      </c>
      <c r="N722" s="421"/>
    </row>
    <row r="723" spans="1:14" ht="42" customHeight="1">
      <c r="A723" s="27">
        <v>49</v>
      </c>
      <c r="B723" s="27"/>
      <c r="C723" s="27" t="s">
        <v>2460</v>
      </c>
      <c r="D723" s="27" t="s">
        <v>3666</v>
      </c>
      <c r="E723" s="47" t="s">
        <v>2461</v>
      </c>
      <c r="F723" s="27" t="s">
        <v>2462</v>
      </c>
      <c r="G723" s="48" t="s">
        <v>2463</v>
      </c>
      <c r="H723" s="462">
        <v>10050</v>
      </c>
      <c r="I723" s="28" t="s">
        <v>186</v>
      </c>
      <c r="J723" s="28"/>
      <c r="K723" s="28"/>
      <c r="L723" s="30">
        <v>43284</v>
      </c>
      <c r="M723" s="27" t="s">
        <v>2464</v>
      </c>
      <c r="N723" s="421"/>
    </row>
    <row r="724" spans="1:14" ht="42" customHeight="1">
      <c r="A724" s="760">
        <v>50</v>
      </c>
      <c r="B724" s="49"/>
      <c r="C724" s="27" t="s">
        <v>2465</v>
      </c>
      <c r="D724" s="27" t="s">
        <v>3670</v>
      </c>
      <c r="E724" s="820" t="s">
        <v>2466</v>
      </c>
      <c r="F724" s="760" t="s">
        <v>2467</v>
      </c>
      <c r="G724" s="48" t="s">
        <v>2468</v>
      </c>
      <c r="H724" s="774">
        <v>169</v>
      </c>
      <c r="I724" s="490" t="s">
        <v>186</v>
      </c>
      <c r="J724" s="28"/>
      <c r="K724" s="28"/>
      <c r="L724" s="30">
        <v>43322</v>
      </c>
      <c r="M724" s="27" t="s">
        <v>2469</v>
      </c>
      <c r="N724" s="421"/>
    </row>
    <row r="725" spans="1:14" ht="42" customHeight="1">
      <c r="A725" s="764"/>
      <c r="B725" s="56"/>
      <c r="C725" s="27" t="s">
        <v>2470</v>
      </c>
      <c r="D725" s="27" t="s">
        <v>3671</v>
      </c>
      <c r="E725" s="780"/>
      <c r="F725" s="764"/>
      <c r="G725" s="48" t="s">
        <v>2471</v>
      </c>
      <c r="H725" s="472">
        <v>75000</v>
      </c>
      <c r="I725" s="491"/>
      <c r="J725" s="28"/>
      <c r="K725" s="28"/>
      <c r="L725" s="30">
        <v>43284</v>
      </c>
      <c r="M725" s="27" t="s">
        <v>2472</v>
      </c>
      <c r="N725" s="421"/>
    </row>
    <row r="726" spans="1:14" ht="42" customHeight="1">
      <c r="A726" s="744">
        <v>51</v>
      </c>
      <c r="B726" s="27"/>
      <c r="C726" s="27" t="s">
        <v>2473</v>
      </c>
      <c r="D726" s="27" t="s">
        <v>3672</v>
      </c>
      <c r="E726" s="47" t="s">
        <v>2474</v>
      </c>
      <c r="F726" s="27" t="s">
        <v>2475</v>
      </c>
      <c r="G726" s="48" t="s">
        <v>2476</v>
      </c>
      <c r="H726" s="462">
        <f>1842+24400</f>
        <v>26242</v>
      </c>
      <c r="I726" s="28" t="s">
        <v>186</v>
      </c>
      <c r="J726" s="28"/>
      <c r="K726" s="28"/>
      <c r="L726" s="30">
        <v>43194</v>
      </c>
      <c r="M726" s="27" t="s">
        <v>2477</v>
      </c>
      <c r="N726" s="421"/>
    </row>
    <row r="727" spans="1:14" ht="42" customHeight="1">
      <c r="A727" s="822">
        <v>52</v>
      </c>
      <c r="B727" s="822"/>
      <c r="C727" s="822" t="s">
        <v>3700</v>
      </c>
      <c r="D727" s="822" t="s">
        <v>3701</v>
      </c>
      <c r="E727" s="823" t="s">
        <v>3702</v>
      </c>
      <c r="F727" s="822" t="s">
        <v>3703</v>
      </c>
      <c r="G727" s="824" t="s">
        <v>3704</v>
      </c>
      <c r="H727" s="825">
        <v>5400</v>
      </c>
      <c r="I727" s="826" t="s">
        <v>186</v>
      </c>
      <c r="J727" s="826"/>
      <c r="K727" s="826"/>
      <c r="L727" s="827">
        <v>43368</v>
      </c>
      <c r="M727" s="822" t="s">
        <v>3705</v>
      </c>
      <c r="N727" s="421"/>
    </row>
    <row r="728" spans="1:14" ht="42" customHeight="1">
      <c r="A728" s="744">
        <v>53</v>
      </c>
      <c r="B728" s="744"/>
      <c r="C728" s="744" t="s">
        <v>1721</v>
      </c>
      <c r="D728" s="744" t="s">
        <v>1722</v>
      </c>
      <c r="E728" s="782" t="s">
        <v>1723</v>
      </c>
      <c r="F728" s="790" t="s">
        <v>1724</v>
      </c>
      <c r="G728" s="790" t="s">
        <v>1725</v>
      </c>
      <c r="H728" s="828">
        <v>3000</v>
      </c>
      <c r="I728" s="792" t="s">
        <v>3286</v>
      </c>
      <c r="J728" s="792"/>
      <c r="K728" s="829"/>
      <c r="L728" s="830">
        <v>43721</v>
      </c>
      <c r="M728" s="744" t="s">
        <v>1726</v>
      </c>
      <c r="N728" s="438"/>
    </row>
    <row r="729" spans="1:14" ht="42" customHeight="1">
      <c r="A729" s="744">
        <v>54</v>
      </c>
      <c r="B729" s="27"/>
      <c r="C729" s="27" t="s">
        <v>120</v>
      </c>
      <c r="D729" s="27" t="s">
        <v>3674</v>
      </c>
      <c r="E729" s="47" t="s">
        <v>121</v>
      </c>
      <c r="F729" s="27" t="s">
        <v>122</v>
      </c>
      <c r="G729" s="48" t="s">
        <v>123</v>
      </c>
      <c r="H729" s="462">
        <v>2418</v>
      </c>
      <c r="I729" s="28" t="s">
        <v>186</v>
      </c>
      <c r="J729" s="28"/>
      <c r="K729" s="28"/>
      <c r="L729" s="30">
        <v>43223</v>
      </c>
      <c r="M729" s="27" t="s">
        <v>124</v>
      </c>
      <c r="N729" s="421"/>
    </row>
    <row r="730" spans="1:14" ht="42" customHeight="1">
      <c r="A730" s="822">
        <v>55</v>
      </c>
      <c r="B730" s="27"/>
      <c r="C730" s="27" t="s">
        <v>125</v>
      </c>
      <c r="D730" s="27" t="s">
        <v>3675</v>
      </c>
      <c r="E730" s="47" t="s">
        <v>126</v>
      </c>
      <c r="F730" s="27" t="s">
        <v>127</v>
      </c>
      <c r="G730" s="48" t="s">
        <v>128</v>
      </c>
      <c r="H730" s="462">
        <v>2689</v>
      </c>
      <c r="I730" s="28" t="s">
        <v>186</v>
      </c>
      <c r="J730" s="28"/>
      <c r="K730" s="28"/>
      <c r="L730" s="30">
        <v>43371</v>
      </c>
      <c r="M730" s="27" t="s">
        <v>129</v>
      </c>
      <c r="N730" s="421"/>
    </row>
    <row r="731" spans="1:14" ht="42" customHeight="1">
      <c r="A731" s="27">
        <v>56</v>
      </c>
      <c r="B731" s="27"/>
      <c r="C731" s="27" t="s">
        <v>130</v>
      </c>
      <c r="D731" s="27" t="s">
        <v>3673</v>
      </c>
      <c r="E731" s="47" t="s">
        <v>131</v>
      </c>
      <c r="F731" s="27" t="s">
        <v>132</v>
      </c>
      <c r="G731" s="48" t="s">
        <v>133</v>
      </c>
      <c r="H731" s="462">
        <v>3218</v>
      </c>
      <c r="I731" s="28" t="s">
        <v>186</v>
      </c>
      <c r="J731" s="28"/>
      <c r="K731" s="28"/>
      <c r="L731" s="30">
        <v>43187</v>
      </c>
      <c r="M731" s="27" t="s">
        <v>134</v>
      </c>
      <c r="N731" s="421"/>
    </row>
    <row r="732" spans="1:14" ht="42" customHeight="1">
      <c r="A732" s="744">
        <v>57</v>
      </c>
      <c r="B732" s="27"/>
      <c r="C732" s="27" t="s">
        <v>135</v>
      </c>
      <c r="D732" s="27" t="s">
        <v>3676</v>
      </c>
      <c r="E732" s="47" t="s">
        <v>136</v>
      </c>
      <c r="F732" s="27" t="s">
        <v>137</v>
      </c>
      <c r="G732" s="831" t="s">
        <v>138</v>
      </c>
      <c r="H732" s="462">
        <v>2050</v>
      </c>
      <c r="I732" s="28" t="s">
        <v>186</v>
      </c>
      <c r="J732" s="28"/>
      <c r="K732" s="28"/>
      <c r="L732" s="30">
        <v>43238</v>
      </c>
      <c r="M732" s="27" t="s">
        <v>139</v>
      </c>
      <c r="N732" s="421"/>
    </row>
    <row r="733" spans="1:14" ht="42" customHeight="1">
      <c r="A733" s="822">
        <v>58</v>
      </c>
      <c r="B733" s="27"/>
      <c r="C733" s="27" t="s">
        <v>140</v>
      </c>
      <c r="D733" s="27" t="s">
        <v>3677</v>
      </c>
      <c r="E733" s="47" t="s">
        <v>141</v>
      </c>
      <c r="F733" s="27" t="s">
        <v>142</v>
      </c>
      <c r="G733" s="48" t="s">
        <v>143</v>
      </c>
      <c r="H733" s="462">
        <v>4679</v>
      </c>
      <c r="I733" s="28" t="s">
        <v>186</v>
      </c>
      <c r="J733" s="28"/>
      <c r="K733" s="28"/>
      <c r="L733" s="30">
        <v>43270</v>
      </c>
      <c r="M733" s="27" t="s">
        <v>144</v>
      </c>
      <c r="N733" s="421"/>
    </row>
    <row r="734" spans="1:14" ht="42" customHeight="1">
      <c r="A734" s="27">
        <v>59</v>
      </c>
      <c r="B734" s="27"/>
      <c r="C734" s="27" t="s">
        <v>145</v>
      </c>
      <c r="D734" s="27" t="s">
        <v>3678</v>
      </c>
      <c r="E734" s="46" t="s">
        <v>146</v>
      </c>
      <c r="F734" s="770" t="s">
        <v>147</v>
      </c>
      <c r="G734" s="48" t="s">
        <v>148</v>
      </c>
      <c r="H734" s="462">
        <v>2720</v>
      </c>
      <c r="I734" s="28" t="s">
        <v>186</v>
      </c>
      <c r="J734" s="28"/>
      <c r="K734" s="28"/>
      <c r="L734" s="30">
        <v>43334</v>
      </c>
      <c r="M734" s="27" t="s">
        <v>149</v>
      </c>
      <c r="N734" s="421"/>
    </row>
    <row r="735" spans="1:14" ht="42" customHeight="1">
      <c r="A735" s="744">
        <v>60</v>
      </c>
      <c r="B735" s="27"/>
      <c r="C735" s="27" t="s">
        <v>150</v>
      </c>
      <c r="D735" s="27" t="s">
        <v>3679</v>
      </c>
      <c r="E735" s="46" t="s">
        <v>3706</v>
      </c>
      <c r="F735" s="119" t="s">
        <v>151</v>
      </c>
      <c r="G735" s="831" t="s">
        <v>152</v>
      </c>
      <c r="H735" s="462">
        <v>20050</v>
      </c>
      <c r="I735" s="28" t="s">
        <v>186</v>
      </c>
      <c r="J735" s="28"/>
      <c r="K735" s="28"/>
      <c r="L735" s="30">
        <v>43284</v>
      </c>
      <c r="M735" s="27" t="s">
        <v>153</v>
      </c>
      <c r="N735" s="421"/>
    </row>
    <row r="736" spans="1:14" ht="42" customHeight="1">
      <c r="A736" s="822">
        <v>61</v>
      </c>
      <c r="B736" s="27"/>
      <c r="C736" s="27" t="s">
        <v>154</v>
      </c>
      <c r="D736" s="27" t="s">
        <v>3680</v>
      </c>
      <c r="E736" s="46" t="s">
        <v>666</v>
      </c>
      <c r="F736" s="119" t="s">
        <v>667</v>
      </c>
      <c r="G736" s="831" t="s">
        <v>668</v>
      </c>
      <c r="H736" s="462">
        <v>6523</v>
      </c>
      <c r="I736" s="28" t="s">
        <v>186</v>
      </c>
      <c r="J736" s="28"/>
      <c r="K736" s="28"/>
      <c r="L736" s="30">
        <v>43371</v>
      </c>
      <c r="M736" s="27" t="s">
        <v>669</v>
      </c>
      <c r="N736" s="421"/>
    </row>
    <row r="737" spans="1:14" ht="42" customHeight="1">
      <c r="A737" s="27">
        <v>62</v>
      </c>
      <c r="B737" s="27"/>
      <c r="C737" s="27" t="s">
        <v>670</v>
      </c>
      <c r="D737" s="27" t="s">
        <v>3681</v>
      </c>
      <c r="E737" s="46" t="s">
        <v>671</v>
      </c>
      <c r="F737" s="119" t="s">
        <v>672</v>
      </c>
      <c r="G737" s="831" t="s">
        <v>673</v>
      </c>
      <c r="H737" s="462">
        <f>6630+200</f>
        <v>6830</v>
      </c>
      <c r="I737" s="28" t="s">
        <v>186</v>
      </c>
      <c r="J737" s="28"/>
      <c r="K737" s="28"/>
      <c r="L737" s="30">
        <v>43329</v>
      </c>
      <c r="M737" s="27" t="s">
        <v>674</v>
      </c>
      <c r="N737" s="421"/>
    </row>
    <row r="738" spans="1:14" ht="42" customHeight="1">
      <c r="A738" s="744">
        <v>63</v>
      </c>
      <c r="B738" s="49"/>
      <c r="C738" s="27" t="s">
        <v>3137</v>
      </c>
      <c r="D738" s="27" t="s">
        <v>3682</v>
      </c>
      <c r="E738" s="832" t="s">
        <v>3138</v>
      </c>
      <c r="F738" s="833" t="s">
        <v>3139</v>
      </c>
      <c r="G738" s="831" t="s">
        <v>2478</v>
      </c>
      <c r="H738" s="774">
        <v>5050</v>
      </c>
      <c r="I738" s="49" t="s">
        <v>186</v>
      </c>
      <c r="J738" s="28"/>
      <c r="K738" s="28"/>
      <c r="L738" s="30">
        <v>43175</v>
      </c>
      <c r="M738" s="30" t="s">
        <v>3140</v>
      </c>
      <c r="N738" s="421"/>
    </row>
    <row r="739" spans="1:14" ht="42" customHeight="1">
      <c r="A739" s="822">
        <v>64</v>
      </c>
      <c r="B739" s="27"/>
      <c r="C739" s="27" t="s">
        <v>3141</v>
      </c>
      <c r="D739" s="27" t="s">
        <v>3682</v>
      </c>
      <c r="E739" s="46" t="s">
        <v>3142</v>
      </c>
      <c r="F739" s="119" t="s">
        <v>3143</v>
      </c>
      <c r="G739" s="48" t="s">
        <v>3144</v>
      </c>
      <c r="H739" s="462">
        <v>6700</v>
      </c>
      <c r="I739" s="28" t="s">
        <v>186</v>
      </c>
      <c r="J739" s="28"/>
      <c r="K739" s="28"/>
      <c r="L739" s="30">
        <v>43175</v>
      </c>
      <c r="M739" s="27" t="s">
        <v>3145</v>
      </c>
      <c r="N739" s="421"/>
    </row>
    <row r="740" spans="1:14" ht="42" customHeight="1">
      <c r="A740" s="27">
        <v>65</v>
      </c>
      <c r="B740" s="27"/>
      <c r="C740" s="27" t="s">
        <v>1130</v>
      </c>
      <c r="D740" s="27" t="s">
        <v>3682</v>
      </c>
      <c r="E740" s="46" t="s">
        <v>3146</v>
      </c>
      <c r="F740" s="119" t="s">
        <v>3147</v>
      </c>
      <c r="G740" s="831" t="s">
        <v>3148</v>
      </c>
      <c r="H740" s="462">
        <v>3806</v>
      </c>
      <c r="I740" s="28" t="s">
        <v>186</v>
      </c>
      <c r="J740" s="28"/>
      <c r="K740" s="28"/>
      <c r="L740" s="30">
        <v>43214</v>
      </c>
      <c r="M740" s="27" t="s">
        <v>3149</v>
      </c>
      <c r="N740" s="421"/>
    </row>
    <row r="741" spans="1:14" ht="42" customHeight="1">
      <c r="A741" s="760">
        <v>66</v>
      </c>
      <c r="B741" s="49"/>
      <c r="C741" s="27" t="s">
        <v>3150</v>
      </c>
      <c r="D741" s="27" t="s">
        <v>3683</v>
      </c>
      <c r="E741" s="834" t="s">
        <v>3151</v>
      </c>
      <c r="F741" s="835" t="s">
        <v>3152</v>
      </c>
      <c r="G741" s="831" t="s">
        <v>3153</v>
      </c>
      <c r="H741" s="774">
        <v>3190</v>
      </c>
      <c r="I741" s="490" t="s">
        <v>186</v>
      </c>
      <c r="J741" s="28"/>
      <c r="K741" s="28"/>
      <c r="L741" s="836">
        <v>43181</v>
      </c>
      <c r="M741" s="760" t="s">
        <v>3154</v>
      </c>
      <c r="N741" s="421"/>
    </row>
    <row r="742" spans="1:14" ht="42" customHeight="1">
      <c r="A742" s="775"/>
      <c r="B742" s="776"/>
      <c r="C742" s="27" t="s">
        <v>3348</v>
      </c>
      <c r="D742" s="27" t="s">
        <v>3684</v>
      </c>
      <c r="E742" s="777"/>
      <c r="F742" s="837"/>
      <c r="G742" s="831" t="s">
        <v>3155</v>
      </c>
      <c r="H742" s="475">
        <v>3090</v>
      </c>
      <c r="I742" s="779"/>
      <c r="J742" s="28"/>
      <c r="K742" s="787" t="s">
        <v>3936</v>
      </c>
      <c r="L742" s="838">
        <v>43279</v>
      </c>
      <c r="M742" s="775"/>
      <c r="N742" s="421"/>
    </row>
    <row r="743" spans="1:14" ht="42" customHeight="1">
      <c r="A743" s="775"/>
      <c r="B743" s="776"/>
      <c r="C743" s="27" t="s">
        <v>3156</v>
      </c>
      <c r="D743" s="27" t="s">
        <v>3685</v>
      </c>
      <c r="E743" s="777"/>
      <c r="F743" s="837"/>
      <c r="G743" s="831" t="s">
        <v>3153</v>
      </c>
      <c r="H743" s="475">
        <v>3190</v>
      </c>
      <c r="I743" s="779"/>
      <c r="J743" s="28"/>
      <c r="K743" s="28"/>
      <c r="L743" s="838">
        <v>43273</v>
      </c>
      <c r="M743" s="775"/>
      <c r="N743" s="421"/>
    </row>
    <row r="744" spans="1:14" ht="42" customHeight="1">
      <c r="A744" s="764"/>
      <c r="B744" s="56"/>
      <c r="C744" s="27" t="s">
        <v>3157</v>
      </c>
      <c r="D744" s="27" t="s">
        <v>3685</v>
      </c>
      <c r="E744" s="780"/>
      <c r="F744" s="839"/>
      <c r="G744" s="831" t="s">
        <v>4183</v>
      </c>
      <c r="H744" s="472">
        <v>3180</v>
      </c>
      <c r="I744" s="491"/>
      <c r="J744" s="28"/>
      <c r="K744" s="28"/>
      <c r="L744" s="840">
        <v>43273</v>
      </c>
      <c r="M744" s="764"/>
      <c r="N744" s="421"/>
    </row>
    <row r="745" spans="1:14" ht="42" customHeight="1">
      <c r="A745" s="760">
        <v>67</v>
      </c>
      <c r="B745" s="49"/>
      <c r="C745" s="27" t="s">
        <v>3158</v>
      </c>
      <c r="D745" s="27" t="s">
        <v>3686</v>
      </c>
      <c r="E745" s="834" t="s">
        <v>3159</v>
      </c>
      <c r="F745" s="835" t="s">
        <v>3160</v>
      </c>
      <c r="G745" s="831" t="s">
        <v>3161</v>
      </c>
      <c r="H745" s="774">
        <v>3200</v>
      </c>
      <c r="I745" s="490" t="s">
        <v>186</v>
      </c>
      <c r="J745" s="28"/>
      <c r="K745" s="28"/>
      <c r="L745" s="763">
        <v>43276</v>
      </c>
      <c r="M745" s="760" t="s">
        <v>3162</v>
      </c>
      <c r="N745" s="421"/>
    </row>
    <row r="746" spans="1:14" ht="42" customHeight="1">
      <c r="A746" s="764"/>
      <c r="B746" s="56"/>
      <c r="C746" s="27" t="s">
        <v>3163</v>
      </c>
      <c r="D746" s="27" t="s">
        <v>3687</v>
      </c>
      <c r="E746" s="841"/>
      <c r="F746" s="839"/>
      <c r="G746" s="831" t="s">
        <v>3164</v>
      </c>
      <c r="H746" s="472">
        <v>2825</v>
      </c>
      <c r="I746" s="491"/>
      <c r="J746" s="28"/>
      <c r="K746" s="28"/>
      <c r="L746" s="72">
        <v>43276</v>
      </c>
      <c r="M746" s="764"/>
      <c r="N746" s="421"/>
    </row>
    <row r="747" spans="1:14" ht="42" customHeight="1">
      <c r="A747" s="27">
        <v>68</v>
      </c>
      <c r="B747" s="27"/>
      <c r="C747" s="27" t="s">
        <v>3165</v>
      </c>
      <c r="D747" s="27" t="s">
        <v>3688</v>
      </c>
      <c r="E747" s="46" t="s">
        <v>3166</v>
      </c>
      <c r="F747" s="119" t="s">
        <v>3167</v>
      </c>
      <c r="G747" s="831" t="s">
        <v>3168</v>
      </c>
      <c r="H747" s="462">
        <v>4590</v>
      </c>
      <c r="I747" s="28" t="s">
        <v>186</v>
      </c>
      <c r="J747" s="28"/>
      <c r="K747" s="28"/>
      <c r="L747" s="30">
        <v>43312</v>
      </c>
      <c r="M747" s="27" t="s">
        <v>3169</v>
      </c>
      <c r="N747" s="421"/>
    </row>
    <row r="748" spans="1:14" ht="42" customHeight="1">
      <c r="A748" s="27">
        <v>69</v>
      </c>
      <c r="B748" s="27"/>
      <c r="C748" s="27" t="s">
        <v>3170</v>
      </c>
      <c r="D748" s="27" t="s">
        <v>3684</v>
      </c>
      <c r="E748" s="46" t="s">
        <v>3171</v>
      </c>
      <c r="F748" s="119" t="s">
        <v>731</v>
      </c>
      <c r="G748" s="831" t="s">
        <v>732</v>
      </c>
      <c r="H748" s="462">
        <v>2750</v>
      </c>
      <c r="I748" s="28" t="s">
        <v>186</v>
      </c>
      <c r="J748" s="28"/>
      <c r="K748" s="28"/>
      <c r="L748" s="30">
        <v>43312</v>
      </c>
      <c r="M748" s="27" t="s">
        <v>733</v>
      </c>
      <c r="N748" s="421"/>
    </row>
    <row r="749" spans="1:14" ht="42" customHeight="1">
      <c r="A749" s="27">
        <v>70</v>
      </c>
      <c r="B749" s="27"/>
      <c r="C749" s="27" t="s">
        <v>734</v>
      </c>
      <c r="D749" s="27" t="s">
        <v>3689</v>
      </c>
      <c r="E749" s="46" t="s">
        <v>735</v>
      </c>
      <c r="F749" s="119" t="s">
        <v>736</v>
      </c>
      <c r="G749" s="831" t="s">
        <v>1806</v>
      </c>
      <c r="H749" s="462">
        <v>3200</v>
      </c>
      <c r="I749" s="28" t="s">
        <v>186</v>
      </c>
      <c r="J749" s="28"/>
      <c r="K749" s="28"/>
      <c r="L749" s="30">
        <v>43311</v>
      </c>
      <c r="M749" s="27" t="s">
        <v>703</v>
      </c>
      <c r="N749" s="421"/>
    </row>
    <row r="750" spans="1:14" ht="42" customHeight="1">
      <c r="A750" s="27">
        <v>71</v>
      </c>
      <c r="B750" s="27"/>
      <c r="C750" s="27" t="s">
        <v>704</v>
      </c>
      <c r="D750" s="27" t="s">
        <v>3690</v>
      </c>
      <c r="E750" s="46" t="s">
        <v>705</v>
      </c>
      <c r="F750" s="119" t="s">
        <v>706</v>
      </c>
      <c r="G750" s="831" t="s">
        <v>707</v>
      </c>
      <c r="H750" s="462">
        <v>5195</v>
      </c>
      <c r="I750" s="28" t="s">
        <v>186</v>
      </c>
      <c r="J750" s="28"/>
      <c r="K750" s="28"/>
      <c r="L750" s="30">
        <v>43341</v>
      </c>
      <c r="M750" s="27" t="s">
        <v>708</v>
      </c>
      <c r="N750" s="421"/>
    </row>
    <row r="751" spans="1:14" ht="42" customHeight="1">
      <c r="A751" s="760">
        <v>72</v>
      </c>
      <c r="B751" s="49"/>
      <c r="C751" s="27" t="s">
        <v>709</v>
      </c>
      <c r="D751" s="27" t="s">
        <v>3691</v>
      </c>
      <c r="E751" s="834" t="s">
        <v>710</v>
      </c>
      <c r="F751" s="835" t="s">
        <v>711</v>
      </c>
      <c r="G751" s="831" t="s">
        <v>712</v>
      </c>
      <c r="H751" s="842">
        <v>3000</v>
      </c>
      <c r="I751" s="490" t="s">
        <v>186</v>
      </c>
      <c r="J751" s="28"/>
      <c r="K751" s="28"/>
      <c r="L751" s="763">
        <v>43328</v>
      </c>
      <c r="M751" s="58" t="s">
        <v>713</v>
      </c>
      <c r="N751" s="421"/>
    </row>
    <row r="752" spans="1:14" ht="42" customHeight="1">
      <c r="A752" s="775"/>
      <c r="B752" s="776"/>
      <c r="C752" s="27" t="s">
        <v>714</v>
      </c>
      <c r="D752" s="27" t="s">
        <v>3692</v>
      </c>
      <c r="E752" s="777"/>
      <c r="F752" s="837"/>
      <c r="G752" s="831" t="s">
        <v>712</v>
      </c>
      <c r="H752" s="843">
        <v>3000</v>
      </c>
      <c r="I752" s="779"/>
      <c r="J752" s="28"/>
      <c r="K752" s="28"/>
      <c r="L752" s="844">
        <v>43314</v>
      </c>
      <c r="M752" s="226"/>
      <c r="N752" s="421"/>
    </row>
    <row r="753" spans="1:14" ht="42" customHeight="1">
      <c r="A753" s="775"/>
      <c r="B753" s="776"/>
      <c r="C753" s="27" t="s">
        <v>715</v>
      </c>
      <c r="D753" s="27" t="s">
        <v>3691</v>
      </c>
      <c r="E753" s="777"/>
      <c r="F753" s="837"/>
      <c r="G753" s="831" t="s">
        <v>716</v>
      </c>
      <c r="H753" s="843">
        <v>3050</v>
      </c>
      <c r="I753" s="779"/>
      <c r="J753" s="28"/>
      <c r="K753" s="28"/>
      <c r="L753" s="844">
        <v>43308</v>
      </c>
      <c r="M753" s="58" t="s">
        <v>713</v>
      </c>
      <c r="N753" s="421"/>
    </row>
    <row r="754" spans="1:14" ht="42" customHeight="1">
      <c r="A754" s="775"/>
      <c r="B754" s="776"/>
      <c r="C754" s="27" t="s">
        <v>717</v>
      </c>
      <c r="D754" s="27" t="s">
        <v>3692</v>
      </c>
      <c r="E754" s="777"/>
      <c r="F754" s="837"/>
      <c r="G754" s="831" t="s">
        <v>718</v>
      </c>
      <c r="H754" s="843">
        <v>2600</v>
      </c>
      <c r="I754" s="779"/>
      <c r="J754" s="28"/>
      <c r="K754" s="28"/>
      <c r="L754" s="844">
        <v>43283</v>
      </c>
      <c r="M754" s="226"/>
      <c r="N754" s="421"/>
    </row>
    <row r="755" spans="1:14" ht="42" customHeight="1">
      <c r="A755" s="764"/>
      <c r="B755" s="56"/>
      <c r="C755" s="27" t="s">
        <v>719</v>
      </c>
      <c r="D755" s="27" t="s">
        <v>3692</v>
      </c>
      <c r="E755" s="780"/>
      <c r="F755" s="839"/>
      <c r="G755" s="831" t="s">
        <v>712</v>
      </c>
      <c r="H755" s="845">
        <v>3000</v>
      </c>
      <c r="I755" s="491"/>
      <c r="J755" s="28"/>
      <c r="K755" s="28"/>
      <c r="L755" s="846">
        <v>43278</v>
      </c>
      <c r="M755" s="767"/>
      <c r="N755" s="421"/>
    </row>
    <row r="756" spans="1:14" ht="42" customHeight="1">
      <c r="A756" s="760">
        <v>73</v>
      </c>
      <c r="B756" s="49"/>
      <c r="C756" s="27" t="s">
        <v>720</v>
      </c>
      <c r="D756" s="27" t="s">
        <v>3693</v>
      </c>
      <c r="E756" s="832" t="s">
        <v>721</v>
      </c>
      <c r="F756" s="833" t="s">
        <v>722</v>
      </c>
      <c r="G756" s="831" t="s">
        <v>723</v>
      </c>
      <c r="H756" s="774">
        <v>2200</v>
      </c>
      <c r="I756" s="490" t="s">
        <v>186</v>
      </c>
      <c r="J756" s="28"/>
      <c r="K756" s="28"/>
      <c r="L756" s="30">
        <v>43228</v>
      </c>
      <c r="M756" s="58" t="s">
        <v>724</v>
      </c>
      <c r="N756" s="421"/>
    </row>
    <row r="757" spans="1:14" ht="42" customHeight="1">
      <c r="A757" s="764"/>
      <c r="B757" s="776"/>
      <c r="C757" s="27" t="s">
        <v>725</v>
      </c>
      <c r="D757" s="27" t="s">
        <v>3694</v>
      </c>
      <c r="E757" s="847"/>
      <c r="F757" s="848"/>
      <c r="G757" s="831" t="s">
        <v>726</v>
      </c>
      <c r="H757" s="475">
        <v>3200</v>
      </c>
      <c r="I757" s="779"/>
      <c r="J757" s="28"/>
      <c r="K757" s="28"/>
      <c r="L757" s="30">
        <v>43230</v>
      </c>
      <c r="M757" s="767"/>
      <c r="N757" s="421"/>
    </row>
    <row r="758" spans="1:14" ht="42" customHeight="1">
      <c r="A758" s="27">
        <v>74</v>
      </c>
      <c r="B758" s="27"/>
      <c r="C758" s="27" t="s">
        <v>727</v>
      </c>
      <c r="D758" s="27" t="s">
        <v>3695</v>
      </c>
      <c r="E758" s="46" t="s">
        <v>728</v>
      </c>
      <c r="F758" s="849" t="s">
        <v>1807</v>
      </c>
      <c r="G758" s="831" t="s">
        <v>729</v>
      </c>
      <c r="H758" s="462">
        <v>5050</v>
      </c>
      <c r="I758" s="28" t="s">
        <v>186</v>
      </c>
      <c r="J758" s="28"/>
      <c r="K758" s="28"/>
      <c r="L758" s="30">
        <v>43322</v>
      </c>
      <c r="M758" s="27" t="s">
        <v>730</v>
      </c>
      <c r="N758" s="421"/>
    </row>
    <row r="759" spans="1:14" ht="42" customHeight="1">
      <c r="A759" s="27">
        <v>75</v>
      </c>
      <c r="B759" s="27"/>
      <c r="C759" s="27" t="s">
        <v>4002</v>
      </c>
      <c r="D759" s="27" t="s">
        <v>3207</v>
      </c>
      <c r="E759" s="46" t="s">
        <v>4003</v>
      </c>
      <c r="F759" s="119" t="s">
        <v>4004</v>
      </c>
      <c r="G759" s="831" t="s">
        <v>4005</v>
      </c>
      <c r="H759" s="462">
        <v>6850</v>
      </c>
      <c r="I759" s="28" t="s">
        <v>186</v>
      </c>
      <c r="J759" s="28"/>
      <c r="K759" s="28"/>
      <c r="L759" s="30">
        <v>43301</v>
      </c>
      <c r="M759" s="27" t="s">
        <v>4006</v>
      </c>
      <c r="N759" s="421"/>
    </row>
    <row r="760" spans="1:14" ht="42" customHeight="1">
      <c r="A760" s="32">
        <v>76</v>
      </c>
      <c r="B760" s="32"/>
      <c r="C760" s="32" t="s">
        <v>1808</v>
      </c>
      <c r="D760" s="32" t="s">
        <v>1809</v>
      </c>
      <c r="E760" s="850" t="s">
        <v>1810</v>
      </c>
      <c r="F760" s="851" t="s">
        <v>1811</v>
      </c>
      <c r="G760" s="770" t="s">
        <v>1812</v>
      </c>
      <c r="H760" s="771">
        <v>3200</v>
      </c>
      <c r="I760" s="26" t="s">
        <v>186</v>
      </c>
      <c r="J760" s="26"/>
      <c r="K760" s="26"/>
      <c r="L760" s="333">
        <v>43341</v>
      </c>
      <c r="M760" s="333" t="s">
        <v>1813</v>
      </c>
      <c r="N760" s="421"/>
    </row>
    <row r="761" spans="1:14" s="440" customFormat="1" ht="42" customHeight="1">
      <c r="A761" s="852">
        <v>89</v>
      </c>
      <c r="B761" s="807">
        <v>1</v>
      </c>
      <c r="C761" s="751" t="s">
        <v>3937</v>
      </c>
      <c r="D761" s="751" t="s">
        <v>1472</v>
      </c>
      <c r="E761" s="768" t="s">
        <v>1473</v>
      </c>
      <c r="F761" s="807" t="s">
        <v>1474</v>
      </c>
      <c r="G761" s="754" t="s">
        <v>1475</v>
      </c>
      <c r="H761" s="755">
        <v>3550</v>
      </c>
      <c r="I761" s="756"/>
      <c r="J761" s="756"/>
      <c r="K761" s="756"/>
      <c r="L761" s="797">
        <v>43356</v>
      </c>
      <c r="M761" s="797" t="s">
        <v>1476</v>
      </c>
      <c r="N761" s="426"/>
    </row>
    <row r="762" spans="1:14" ht="42" customHeight="1">
      <c r="A762" s="27">
        <v>78</v>
      </c>
      <c r="B762" s="27"/>
      <c r="C762" s="27" t="s">
        <v>3892</v>
      </c>
      <c r="D762" s="27" t="s">
        <v>3685</v>
      </c>
      <c r="E762" s="46" t="s">
        <v>3893</v>
      </c>
      <c r="F762" s="853" t="s">
        <v>1184</v>
      </c>
      <c r="G762" s="48" t="s">
        <v>1185</v>
      </c>
      <c r="H762" s="462">
        <v>3100</v>
      </c>
      <c r="I762" s="28" t="s">
        <v>186</v>
      </c>
      <c r="J762" s="28"/>
      <c r="K762" s="28"/>
      <c r="L762" s="30">
        <v>43295</v>
      </c>
      <c r="M762" s="27" t="s">
        <v>1186</v>
      </c>
      <c r="N762" s="421"/>
    </row>
    <row r="763" spans="1:14" ht="42" customHeight="1">
      <c r="A763" s="32">
        <v>79</v>
      </c>
      <c r="B763" s="27"/>
      <c r="C763" s="27" t="s">
        <v>3892</v>
      </c>
      <c r="D763" s="27" t="s">
        <v>3685</v>
      </c>
      <c r="E763" s="27" t="s">
        <v>1187</v>
      </c>
      <c r="F763" s="853" t="s">
        <v>1188</v>
      </c>
      <c r="G763" s="48" t="s">
        <v>1189</v>
      </c>
      <c r="H763" s="462">
        <v>883</v>
      </c>
      <c r="I763" s="28" t="s">
        <v>186</v>
      </c>
      <c r="J763" s="28"/>
      <c r="K763" s="28"/>
      <c r="L763" s="30">
        <v>43278</v>
      </c>
      <c r="M763" s="27" t="s">
        <v>1217</v>
      </c>
      <c r="N763" s="421"/>
    </row>
    <row r="764" spans="1:14" ht="42" customHeight="1">
      <c r="A764" s="27">
        <v>80</v>
      </c>
      <c r="B764" s="111"/>
      <c r="C764" s="111" t="s">
        <v>3942</v>
      </c>
      <c r="D764" s="111" t="s">
        <v>3669</v>
      </c>
      <c r="E764" s="854" t="s">
        <v>825</v>
      </c>
      <c r="F764" s="853" t="s">
        <v>826</v>
      </c>
      <c r="G764" s="855" t="s">
        <v>827</v>
      </c>
      <c r="H764" s="774">
        <v>6700</v>
      </c>
      <c r="I764" s="49" t="s">
        <v>186</v>
      </c>
      <c r="J764" s="49"/>
      <c r="K764" s="49"/>
      <c r="L764" s="763">
        <v>43278</v>
      </c>
      <c r="M764" s="111" t="s">
        <v>828</v>
      </c>
      <c r="N764" s="423"/>
    </row>
    <row r="765" spans="1:14" ht="42" customHeight="1">
      <c r="A765" s="27">
        <v>81</v>
      </c>
      <c r="B765" s="49"/>
      <c r="C765" s="111" t="s">
        <v>1814</v>
      </c>
      <c r="D765" s="111" t="s">
        <v>1815</v>
      </c>
      <c r="E765" s="854" t="s">
        <v>3707</v>
      </c>
      <c r="F765" s="853" t="s">
        <v>1816</v>
      </c>
      <c r="G765" s="855" t="s">
        <v>1817</v>
      </c>
      <c r="H765" s="774">
        <v>4280</v>
      </c>
      <c r="I765" s="49" t="s">
        <v>186</v>
      </c>
      <c r="J765" s="49"/>
      <c r="K765" s="49"/>
      <c r="L765" s="763">
        <v>43278</v>
      </c>
      <c r="M765" s="111" t="s">
        <v>1818</v>
      </c>
      <c r="N765" s="423"/>
    </row>
    <row r="766" spans="1:14" ht="42" customHeight="1">
      <c r="A766" s="856">
        <v>82</v>
      </c>
      <c r="B766" s="857"/>
      <c r="C766" s="32" t="s">
        <v>1819</v>
      </c>
      <c r="D766" s="32" t="s">
        <v>1820</v>
      </c>
      <c r="E766" s="834" t="s">
        <v>1821</v>
      </c>
      <c r="F766" s="858" t="s">
        <v>1822</v>
      </c>
      <c r="G766" s="48" t="s">
        <v>1823</v>
      </c>
      <c r="H766" s="859">
        <v>8000</v>
      </c>
      <c r="I766" s="490" t="s">
        <v>186</v>
      </c>
      <c r="J766" s="860"/>
      <c r="K766" s="860"/>
      <c r="L766" s="861">
        <v>43278</v>
      </c>
      <c r="M766" s="856" t="s">
        <v>1824</v>
      </c>
      <c r="N766" s="425"/>
    </row>
    <row r="767" spans="1:14" ht="42" customHeight="1">
      <c r="A767" s="862"/>
      <c r="B767" s="857"/>
      <c r="C767" s="32" t="s">
        <v>1825</v>
      </c>
      <c r="D767" s="32" t="s">
        <v>1820</v>
      </c>
      <c r="E767" s="863"/>
      <c r="F767" s="864"/>
      <c r="G767" s="48" t="s">
        <v>1826</v>
      </c>
      <c r="H767" s="859">
        <v>3000</v>
      </c>
      <c r="I767" s="491"/>
      <c r="J767" s="860"/>
      <c r="K767" s="860"/>
      <c r="L767" s="327">
        <v>43114</v>
      </c>
      <c r="M767" s="862"/>
      <c r="N767" s="425"/>
    </row>
    <row r="768" spans="1:14" ht="42" customHeight="1">
      <c r="A768" s="852">
        <v>83</v>
      </c>
      <c r="B768" s="809"/>
      <c r="C768" s="768" t="s">
        <v>2590</v>
      </c>
      <c r="D768" s="768" t="s">
        <v>2591</v>
      </c>
      <c r="E768" s="782" t="s">
        <v>2592</v>
      </c>
      <c r="F768" s="754" t="s">
        <v>2593</v>
      </c>
      <c r="G768" s="790" t="s">
        <v>2594</v>
      </c>
      <c r="H768" s="865">
        <v>2200</v>
      </c>
      <c r="I768" s="792" t="s">
        <v>186</v>
      </c>
      <c r="J768" s="866"/>
      <c r="K768" s="866"/>
      <c r="L768" s="830">
        <v>43195</v>
      </c>
      <c r="M768" s="768" t="s">
        <v>2595</v>
      </c>
      <c r="N768" s="432"/>
    </row>
    <row r="769" spans="1:14" ht="42" customHeight="1">
      <c r="A769" s="744">
        <v>84</v>
      </c>
      <c r="B769" s="744"/>
      <c r="C769" s="744" t="s">
        <v>1305</v>
      </c>
      <c r="D769" s="744" t="s">
        <v>1306</v>
      </c>
      <c r="E769" s="759" t="s">
        <v>1307</v>
      </c>
      <c r="F769" s="744" t="s">
        <v>1308</v>
      </c>
      <c r="G769" s="790" t="s">
        <v>1309</v>
      </c>
      <c r="H769" s="791">
        <v>6219</v>
      </c>
      <c r="I769" s="792" t="s">
        <v>186</v>
      </c>
      <c r="J769" s="792"/>
      <c r="K769" s="792"/>
      <c r="L769" s="830">
        <v>43285</v>
      </c>
      <c r="M769" s="744" t="s">
        <v>1310</v>
      </c>
      <c r="N769" s="438"/>
    </row>
    <row r="770" spans="1:14" ht="42" customHeight="1">
      <c r="A770" s="768">
        <v>85</v>
      </c>
      <c r="B770" s="768"/>
      <c r="C770" s="768" t="s">
        <v>1311</v>
      </c>
      <c r="D770" s="768" t="s">
        <v>1312</v>
      </c>
      <c r="E770" s="867" t="s">
        <v>1313</v>
      </c>
      <c r="F770" s="868" t="s">
        <v>1314</v>
      </c>
      <c r="G770" s="754" t="s">
        <v>1315</v>
      </c>
      <c r="H770" s="869">
        <v>5330</v>
      </c>
      <c r="I770" s="756" t="s">
        <v>186</v>
      </c>
      <c r="J770" s="756"/>
      <c r="K770" s="756"/>
      <c r="L770" s="870">
        <v>43266</v>
      </c>
      <c r="M770" s="870" t="s">
        <v>1316</v>
      </c>
      <c r="N770" s="438"/>
    </row>
    <row r="771" spans="1:14" ht="42" customHeight="1">
      <c r="A771" s="852">
        <v>86</v>
      </c>
      <c r="B771" s="768"/>
      <c r="C771" s="768" t="s">
        <v>1317</v>
      </c>
      <c r="D771" s="768" t="s">
        <v>1318</v>
      </c>
      <c r="E771" s="769" t="s">
        <v>1319</v>
      </c>
      <c r="F771" s="768" t="s">
        <v>1320</v>
      </c>
      <c r="G771" s="754" t="s">
        <v>1321</v>
      </c>
      <c r="H771" s="869">
        <v>4970</v>
      </c>
      <c r="I771" s="756" t="s">
        <v>186</v>
      </c>
      <c r="J771" s="756"/>
      <c r="K771" s="756"/>
      <c r="L771" s="870">
        <v>43167</v>
      </c>
      <c r="M771" s="768" t="s">
        <v>1322</v>
      </c>
      <c r="N771" s="438"/>
    </row>
    <row r="772" spans="1:14" ht="42" customHeight="1">
      <c r="A772" s="744">
        <v>87</v>
      </c>
      <c r="B772" s="807">
        <v>4</v>
      </c>
      <c r="C772" s="751" t="s">
        <v>1486</v>
      </c>
      <c r="D772" s="751" t="s">
        <v>1487</v>
      </c>
      <c r="E772" s="768" t="s">
        <v>1488</v>
      </c>
      <c r="F772" s="807" t="s">
        <v>1489</v>
      </c>
      <c r="G772" s="754" t="s">
        <v>1490</v>
      </c>
      <c r="H772" s="755">
        <v>5400</v>
      </c>
      <c r="I772" s="756"/>
      <c r="J772" s="756"/>
      <c r="K772" s="756"/>
      <c r="L772" s="797">
        <v>43285</v>
      </c>
      <c r="M772" s="797" t="s">
        <v>1491</v>
      </c>
      <c r="N772" s="431"/>
    </row>
    <row r="773" spans="1:14" ht="42" customHeight="1">
      <c r="A773" s="768">
        <v>88</v>
      </c>
      <c r="B773" s="750">
        <v>5</v>
      </c>
      <c r="C773" s="751" t="s">
        <v>1492</v>
      </c>
      <c r="D773" s="751" t="s">
        <v>1493</v>
      </c>
      <c r="E773" s="768" t="s">
        <v>1488</v>
      </c>
      <c r="F773" s="807" t="s">
        <v>1494</v>
      </c>
      <c r="G773" s="754" t="s">
        <v>1352</v>
      </c>
      <c r="H773" s="755">
        <v>5000</v>
      </c>
      <c r="I773" s="756"/>
      <c r="J773" s="756"/>
      <c r="K773" s="756"/>
      <c r="L773" s="797">
        <v>43229</v>
      </c>
      <c r="M773" s="797" t="s">
        <v>1495</v>
      </c>
      <c r="N773" s="431"/>
    </row>
    <row r="774" spans="1:14" ht="42" customHeight="1">
      <c r="A774" s="27">
        <v>89</v>
      </c>
      <c r="B774" s="807"/>
      <c r="C774" s="751" t="s">
        <v>1336</v>
      </c>
      <c r="D774" s="751" t="s">
        <v>1324</v>
      </c>
      <c r="E774" s="768" t="s">
        <v>1325</v>
      </c>
      <c r="F774" s="751" t="s">
        <v>1337</v>
      </c>
      <c r="G774" s="871" t="s">
        <v>1338</v>
      </c>
      <c r="H774" s="872">
        <v>650</v>
      </c>
      <c r="I774" s="756" t="s">
        <v>3286</v>
      </c>
      <c r="J774" s="756"/>
      <c r="K774" s="756"/>
      <c r="L774" s="797">
        <v>43278</v>
      </c>
      <c r="M774" s="751" t="s">
        <v>1339</v>
      </c>
      <c r="N774" s="431"/>
    </row>
    <row r="775" spans="1:14" ht="42" customHeight="1">
      <c r="A775" s="744">
        <v>90</v>
      </c>
      <c r="B775" s="807"/>
      <c r="C775" s="751" t="s">
        <v>1727</v>
      </c>
      <c r="D775" s="768" t="s">
        <v>1728</v>
      </c>
      <c r="E775" s="782" t="s">
        <v>1729</v>
      </c>
      <c r="F775" s="809" t="s">
        <v>1730</v>
      </c>
      <c r="G775" s="814" t="s">
        <v>1708</v>
      </c>
      <c r="H775" s="755">
        <v>5200</v>
      </c>
      <c r="I775" s="756" t="s">
        <v>186</v>
      </c>
      <c r="J775" s="756"/>
      <c r="K775" s="756"/>
      <c r="L775" s="797">
        <v>43114</v>
      </c>
      <c r="M775" s="797" t="s">
        <v>1731</v>
      </c>
      <c r="N775" s="431"/>
    </row>
    <row r="776" spans="1:14" ht="42" customHeight="1">
      <c r="A776" s="768">
        <v>91</v>
      </c>
      <c r="B776" s="33"/>
      <c r="C776" s="32" t="s">
        <v>1845</v>
      </c>
      <c r="D776" s="32" t="s">
        <v>1839</v>
      </c>
      <c r="E776" s="46" t="s">
        <v>1846</v>
      </c>
      <c r="F776" s="853" t="s">
        <v>1847</v>
      </c>
      <c r="G776" s="873" t="s">
        <v>1848</v>
      </c>
      <c r="H776" s="865">
        <v>4990</v>
      </c>
      <c r="I776" s="26" t="s">
        <v>186</v>
      </c>
      <c r="J776" s="26"/>
      <c r="K776" s="26"/>
      <c r="L776" s="333">
        <v>43322</v>
      </c>
      <c r="M776" s="32" t="s">
        <v>1849</v>
      </c>
      <c r="N776" s="421"/>
    </row>
    <row r="777" spans="1:14" ht="42" customHeight="1">
      <c r="A777" s="852">
        <v>92</v>
      </c>
      <c r="B777" s="809"/>
      <c r="C777" s="768" t="s">
        <v>2602</v>
      </c>
      <c r="D777" s="768" t="s">
        <v>2603</v>
      </c>
      <c r="E777" s="782" t="s">
        <v>2604</v>
      </c>
      <c r="F777" s="754" t="s">
        <v>2605</v>
      </c>
      <c r="G777" s="790" t="s">
        <v>2606</v>
      </c>
      <c r="H777" s="865">
        <v>3446</v>
      </c>
      <c r="I777" s="792" t="s">
        <v>186</v>
      </c>
      <c r="J777" s="866"/>
      <c r="K777" s="866"/>
      <c r="L777" s="830">
        <v>43286</v>
      </c>
      <c r="M777" s="768" t="s">
        <v>2607</v>
      </c>
      <c r="N777" s="432"/>
    </row>
    <row r="778" spans="1:14" ht="42" customHeight="1">
      <c r="A778" s="775">
        <v>93</v>
      </c>
      <c r="B778" s="27"/>
      <c r="C778" s="27" t="s">
        <v>3839</v>
      </c>
      <c r="D778" s="27" t="s">
        <v>189</v>
      </c>
      <c r="E778" s="832" t="s">
        <v>3836</v>
      </c>
      <c r="F778" s="833" t="s">
        <v>3837</v>
      </c>
      <c r="G778" s="831" t="s">
        <v>3838</v>
      </c>
      <c r="H778" s="843">
        <v>5000</v>
      </c>
      <c r="I778" s="779"/>
      <c r="J778" s="28"/>
      <c r="K778" s="28"/>
      <c r="L778" s="844">
        <v>43349</v>
      </c>
      <c r="M778" s="775"/>
      <c r="N778" s="421"/>
    </row>
    <row r="779" spans="1:14" ht="42" customHeight="1">
      <c r="A779" s="764"/>
      <c r="B779" s="27"/>
      <c r="C779" s="27" t="s">
        <v>3840</v>
      </c>
      <c r="D779" s="27" t="s">
        <v>189</v>
      </c>
      <c r="E779" s="874"/>
      <c r="F779" s="875"/>
      <c r="G779" s="831" t="s">
        <v>3841</v>
      </c>
      <c r="H779" s="845">
        <v>3000</v>
      </c>
      <c r="I779" s="491"/>
      <c r="J779" s="28"/>
      <c r="K779" s="28"/>
      <c r="L779" s="72">
        <v>43193</v>
      </c>
      <c r="M779" s="764"/>
      <c r="N779" s="421"/>
    </row>
    <row r="780" spans="1:14" ht="42" customHeight="1">
      <c r="A780" s="27">
        <v>94</v>
      </c>
      <c r="B780" s="27"/>
      <c r="C780" s="27" t="s">
        <v>836</v>
      </c>
      <c r="D780" s="27" t="s">
        <v>190</v>
      </c>
      <c r="E780" s="46" t="s">
        <v>3697</v>
      </c>
      <c r="F780" s="119" t="s">
        <v>3842</v>
      </c>
      <c r="G780" s="831" t="s">
        <v>3843</v>
      </c>
      <c r="H780" s="791">
        <v>3050</v>
      </c>
      <c r="I780" s="28" t="s">
        <v>186</v>
      </c>
      <c r="J780" s="28"/>
      <c r="K780" s="28"/>
      <c r="L780" s="30">
        <v>43242</v>
      </c>
      <c r="M780" s="27" t="s">
        <v>1852</v>
      </c>
      <c r="N780" s="421"/>
    </row>
    <row r="781" spans="1:14" ht="42" customHeight="1">
      <c r="A781" s="27">
        <v>95</v>
      </c>
      <c r="B781" s="27"/>
      <c r="C781" s="27" t="s">
        <v>3844</v>
      </c>
      <c r="D781" s="27" t="s">
        <v>191</v>
      </c>
      <c r="E781" s="46" t="s">
        <v>3698</v>
      </c>
      <c r="F781" s="770" t="s">
        <v>3845</v>
      </c>
      <c r="G781" s="831" t="s">
        <v>3846</v>
      </c>
      <c r="H781" s="791">
        <f>200+7000+1754</f>
        <v>8954</v>
      </c>
      <c r="I781" s="28" t="s">
        <v>186</v>
      </c>
      <c r="J781" s="28"/>
      <c r="K781" s="28"/>
      <c r="L781" s="30">
        <v>43242</v>
      </c>
      <c r="M781" s="27" t="s">
        <v>3847</v>
      </c>
      <c r="N781" s="421"/>
    </row>
    <row r="782" spans="1:14" ht="42" customHeight="1">
      <c r="A782" s="111">
        <v>96</v>
      </c>
      <c r="B782" s="111"/>
      <c r="C782" s="111" t="s">
        <v>2678</v>
      </c>
      <c r="D782" s="111" t="s">
        <v>3209</v>
      </c>
      <c r="E782" s="854" t="s">
        <v>2991</v>
      </c>
      <c r="F782" s="849" t="s">
        <v>2992</v>
      </c>
      <c r="G782" s="873" t="s">
        <v>2993</v>
      </c>
      <c r="H782" s="842">
        <v>4700</v>
      </c>
      <c r="I782" s="49" t="s">
        <v>186</v>
      </c>
      <c r="J782" s="49"/>
      <c r="K782" s="49"/>
      <c r="L782" s="763">
        <v>43269</v>
      </c>
      <c r="M782" s="111" t="s">
        <v>4017</v>
      </c>
      <c r="N782" s="423"/>
    </row>
    <row r="783" spans="1:14" ht="42" customHeight="1">
      <c r="A783" s="27">
        <v>97</v>
      </c>
      <c r="B783" s="27"/>
      <c r="C783" s="27" t="s">
        <v>1832</v>
      </c>
      <c r="D783" s="27" t="s">
        <v>1833</v>
      </c>
      <c r="E783" s="47" t="s">
        <v>1834</v>
      </c>
      <c r="F783" s="27" t="s">
        <v>1835</v>
      </c>
      <c r="G783" s="747" t="s">
        <v>1836</v>
      </c>
      <c r="H783" s="791">
        <v>3200</v>
      </c>
      <c r="I783" s="28" t="s">
        <v>186</v>
      </c>
      <c r="J783" s="28"/>
      <c r="K783" s="28"/>
      <c r="L783" s="30">
        <v>43284</v>
      </c>
      <c r="M783" s="30" t="s">
        <v>1837</v>
      </c>
      <c r="N783" s="421"/>
    </row>
    <row r="784" spans="1:14" ht="42" customHeight="1">
      <c r="A784" s="27">
        <v>98</v>
      </c>
      <c r="B784" s="27"/>
      <c r="C784" s="27" t="s">
        <v>1838</v>
      </c>
      <c r="D784" s="27" t="s">
        <v>1839</v>
      </c>
      <c r="E784" s="47" t="s">
        <v>1840</v>
      </c>
      <c r="F784" s="27" t="s">
        <v>1841</v>
      </c>
      <c r="G784" s="48" t="s">
        <v>1842</v>
      </c>
      <c r="H784" s="791">
        <v>5201</v>
      </c>
      <c r="I784" s="28" t="s">
        <v>186</v>
      </c>
      <c r="J784" s="28"/>
      <c r="K784" s="28"/>
      <c r="L784" s="30">
        <v>43285</v>
      </c>
      <c r="M784" s="30" t="s">
        <v>1843</v>
      </c>
      <c r="N784" s="421"/>
    </row>
    <row r="785" spans="1:14" ht="42" customHeight="1">
      <c r="A785" s="111">
        <v>99</v>
      </c>
      <c r="B785" s="809"/>
      <c r="C785" s="768" t="s">
        <v>2596</v>
      </c>
      <c r="D785" s="768" t="s">
        <v>2597</v>
      </c>
      <c r="E785" s="782" t="s">
        <v>2598</v>
      </c>
      <c r="F785" s="754" t="s">
        <v>2599</v>
      </c>
      <c r="G785" s="790" t="s">
        <v>2600</v>
      </c>
      <c r="H785" s="865">
        <v>4000</v>
      </c>
      <c r="I785" s="792" t="s">
        <v>186</v>
      </c>
      <c r="J785" s="866"/>
      <c r="K785" s="866"/>
      <c r="L785" s="830">
        <v>43339</v>
      </c>
      <c r="M785" s="768" t="s">
        <v>2601</v>
      </c>
      <c r="N785" s="432"/>
    </row>
    <row r="786" spans="1:14" ht="42" customHeight="1">
      <c r="A786" s="27">
        <v>100</v>
      </c>
      <c r="B786" s="809"/>
      <c r="C786" s="768" t="s">
        <v>2679</v>
      </c>
      <c r="D786" s="768" t="s">
        <v>2680</v>
      </c>
      <c r="E786" s="46" t="s">
        <v>2681</v>
      </c>
      <c r="F786" s="754" t="s">
        <v>2682</v>
      </c>
      <c r="G786" s="48" t="s">
        <v>2683</v>
      </c>
      <c r="H786" s="865">
        <v>5000</v>
      </c>
      <c r="I786" s="792" t="s">
        <v>186</v>
      </c>
      <c r="J786" s="866"/>
      <c r="K786" s="876"/>
      <c r="L786" s="830">
        <v>43340</v>
      </c>
      <c r="M786" s="768" t="s">
        <v>2684</v>
      </c>
      <c r="N786" s="432"/>
    </row>
    <row r="787" spans="1:14" ht="42" customHeight="1">
      <c r="A787" s="27">
        <v>101</v>
      </c>
      <c r="B787" s="223"/>
      <c r="C787" s="32" t="s">
        <v>3849</v>
      </c>
      <c r="D787" s="27" t="s">
        <v>2677</v>
      </c>
      <c r="E787" s="832" t="s">
        <v>3850</v>
      </c>
      <c r="F787" s="877" t="s">
        <v>2994</v>
      </c>
      <c r="G787" s="48" t="s">
        <v>3851</v>
      </c>
      <c r="H787" s="878">
        <v>7200</v>
      </c>
      <c r="I787" s="58" t="s">
        <v>186</v>
      </c>
      <c r="J787" s="33"/>
      <c r="K787" s="879" t="s">
        <v>3936</v>
      </c>
      <c r="L787" s="763">
        <v>43354</v>
      </c>
      <c r="M787" s="763" t="s">
        <v>3852</v>
      </c>
      <c r="N787" s="421"/>
    </row>
    <row r="788" spans="1:14" ht="42" customHeight="1">
      <c r="A788" s="111">
        <v>102</v>
      </c>
      <c r="B788" s="27"/>
      <c r="C788" s="27" t="s">
        <v>3853</v>
      </c>
      <c r="D788" s="27" t="s">
        <v>691</v>
      </c>
      <c r="E788" s="46" t="s">
        <v>3854</v>
      </c>
      <c r="F788" s="770" t="s">
        <v>3848</v>
      </c>
      <c r="G788" s="831" t="s">
        <v>3855</v>
      </c>
      <c r="H788" s="791">
        <v>4000</v>
      </c>
      <c r="I788" s="28" t="s">
        <v>186</v>
      </c>
      <c r="J788" s="28"/>
      <c r="K788" s="28"/>
      <c r="L788" s="30">
        <v>43356</v>
      </c>
      <c r="M788" s="27" t="s">
        <v>3856</v>
      </c>
      <c r="N788" s="421"/>
    </row>
    <row r="789" spans="1:14" ht="42" customHeight="1">
      <c r="A789" s="27">
        <v>103</v>
      </c>
      <c r="B789" s="792"/>
      <c r="C789" s="744" t="s">
        <v>1323</v>
      </c>
      <c r="D789" s="744" t="s">
        <v>1324</v>
      </c>
      <c r="E789" s="782" t="s">
        <v>1325</v>
      </c>
      <c r="F789" s="753" t="s">
        <v>1326</v>
      </c>
      <c r="G789" s="871" t="s">
        <v>1327</v>
      </c>
      <c r="H789" s="880">
        <v>1050</v>
      </c>
      <c r="I789" s="792" t="s">
        <v>186</v>
      </c>
      <c r="J789" s="792"/>
      <c r="K789" s="792"/>
      <c r="L789" s="830">
        <v>43356</v>
      </c>
      <c r="M789" s="768" t="s">
        <v>1328</v>
      </c>
      <c r="N789" s="430"/>
    </row>
    <row r="790" spans="1:14" ht="42" customHeight="1">
      <c r="A790" s="27">
        <v>104</v>
      </c>
      <c r="B790" s="807"/>
      <c r="C790" s="751" t="s">
        <v>1329</v>
      </c>
      <c r="D790" s="751" t="s">
        <v>1324</v>
      </c>
      <c r="E790" s="768" t="s">
        <v>1325</v>
      </c>
      <c r="F790" s="751" t="s">
        <v>1330</v>
      </c>
      <c r="G790" s="871" t="s">
        <v>1327</v>
      </c>
      <c r="H790" s="872">
        <v>1050</v>
      </c>
      <c r="I790" s="756" t="s">
        <v>3286</v>
      </c>
      <c r="J790" s="756"/>
      <c r="K790" s="756"/>
      <c r="L790" s="797">
        <v>43356</v>
      </c>
      <c r="M790" s="751" t="s">
        <v>1331</v>
      </c>
      <c r="N790" s="431"/>
    </row>
    <row r="791" spans="1:14" ht="42" customHeight="1">
      <c r="A791" s="111">
        <v>105</v>
      </c>
      <c r="B791" s="807"/>
      <c r="C791" s="751" t="s">
        <v>1332</v>
      </c>
      <c r="D791" s="751" t="s">
        <v>1324</v>
      </c>
      <c r="E791" s="768" t="s">
        <v>1325</v>
      </c>
      <c r="F791" s="751" t="s">
        <v>1333</v>
      </c>
      <c r="G791" s="871" t="s">
        <v>1334</v>
      </c>
      <c r="H791" s="872">
        <v>1050</v>
      </c>
      <c r="I791" s="756" t="s">
        <v>3286</v>
      </c>
      <c r="J791" s="756"/>
      <c r="K791" s="756"/>
      <c r="L791" s="797">
        <v>43278</v>
      </c>
      <c r="M791" s="751" t="s">
        <v>1335</v>
      </c>
      <c r="N791" s="431"/>
    </row>
    <row r="792" spans="1:14" ht="42" customHeight="1">
      <c r="A792" s="744">
        <v>106</v>
      </c>
      <c r="B792" s="807"/>
      <c r="C792" s="751" t="s">
        <v>1732</v>
      </c>
      <c r="D792" s="751" t="s">
        <v>1733</v>
      </c>
      <c r="E792" s="768" t="s">
        <v>1734</v>
      </c>
      <c r="F792" s="809" t="s">
        <v>1735</v>
      </c>
      <c r="G792" s="790" t="s">
        <v>1736</v>
      </c>
      <c r="H792" s="755">
        <f>56450-14000</f>
        <v>42450</v>
      </c>
      <c r="I792" s="756" t="s">
        <v>186</v>
      </c>
      <c r="J792" s="756"/>
      <c r="K792" s="756"/>
      <c r="L792" s="797">
        <v>43356</v>
      </c>
      <c r="M792" s="797" t="s">
        <v>1737</v>
      </c>
      <c r="N792" s="431"/>
    </row>
    <row r="793" spans="1:14" ht="42" customHeight="1">
      <c r="A793" s="799">
        <v>107</v>
      </c>
      <c r="B793" s="807"/>
      <c r="C793" s="751" t="s">
        <v>1738</v>
      </c>
      <c r="D793" s="751" t="s">
        <v>1739</v>
      </c>
      <c r="E793" s="768" t="s">
        <v>1488</v>
      </c>
      <c r="F793" s="881" t="s">
        <v>1740</v>
      </c>
      <c r="G793" s="814" t="s">
        <v>1725</v>
      </c>
      <c r="H793" s="755">
        <v>5000</v>
      </c>
      <c r="I793" s="756" t="s">
        <v>3286</v>
      </c>
      <c r="J793" s="756"/>
      <c r="K793" s="756"/>
      <c r="L793" s="797">
        <v>43356</v>
      </c>
      <c r="M793" s="797" t="s">
        <v>1741</v>
      </c>
      <c r="N793" s="431"/>
    </row>
    <row r="794" spans="1:14" ht="42" customHeight="1">
      <c r="A794" s="111">
        <v>108</v>
      </c>
      <c r="B794" s="27"/>
      <c r="C794" s="27" t="s">
        <v>4019</v>
      </c>
      <c r="D794" s="27" t="s">
        <v>3210</v>
      </c>
      <c r="E794" s="46" t="s">
        <v>4020</v>
      </c>
      <c r="F794" s="119" t="s">
        <v>4021</v>
      </c>
      <c r="G794" s="48" t="s">
        <v>4022</v>
      </c>
      <c r="H794" s="791">
        <v>5000</v>
      </c>
      <c r="I794" s="28" t="s">
        <v>186</v>
      </c>
      <c r="J794" s="28"/>
      <c r="K794" s="28"/>
      <c r="L794" s="30">
        <v>42845</v>
      </c>
      <c r="M794" s="27" t="s">
        <v>4018</v>
      </c>
      <c r="N794" s="421"/>
    </row>
    <row r="795" spans="1:14" ht="42" customHeight="1">
      <c r="A795" s="27">
        <v>109</v>
      </c>
      <c r="B795" s="807"/>
      <c r="C795" s="751" t="s">
        <v>3978</v>
      </c>
      <c r="D795" s="751" t="s">
        <v>1349</v>
      </c>
      <c r="E795" s="768" t="s">
        <v>1350</v>
      </c>
      <c r="F795" s="751" t="s">
        <v>1351</v>
      </c>
      <c r="G795" s="754" t="s">
        <v>1352</v>
      </c>
      <c r="H795" s="755">
        <v>4000</v>
      </c>
      <c r="I795" s="756" t="s">
        <v>3286</v>
      </c>
      <c r="J795" s="756"/>
      <c r="K795" s="756"/>
      <c r="L795" s="797">
        <v>43285</v>
      </c>
      <c r="M795" s="751" t="s">
        <v>1353</v>
      </c>
      <c r="N795" s="431"/>
    </row>
    <row r="796" spans="1:14" ht="42" customHeight="1">
      <c r="A796" s="27">
        <v>110</v>
      </c>
      <c r="B796" s="882">
        <v>131</v>
      </c>
      <c r="C796" s="744" t="s">
        <v>2685</v>
      </c>
      <c r="D796" s="744" t="s">
        <v>3215</v>
      </c>
      <c r="E796" s="883" t="s">
        <v>689</v>
      </c>
      <c r="F796" s="884" t="s">
        <v>690</v>
      </c>
      <c r="G796" s="790" t="s">
        <v>2686</v>
      </c>
      <c r="H796" s="791">
        <f>6050-100</f>
        <v>5950</v>
      </c>
      <c r="I796" s="792" t="s">
        <v>186</v>
      </c>
      <c r="J796" s="792"/>
      <c r="K796" s="792"/>
      <c r="L796" s="885">
        <v>42953</v>
      </c>
      <c r="M796" s="886" t="s">
        <v>2687</v>
      </c>
      <c r="N796" s="418"/>
    </row>
    <row r="797" spans="1:14" ht="42" customHeight="1">
      <c r="A797" s="111">
        <v>111</v>
      </c>
      <c r="B797" s="27"/>
      <c r="C797" s="27" t="s">
        <v>4007</v>
      </c>
      <c r="D797" s="27" t="s">
        <v>3208</v>
      </c>
      <c r="E797" s="46" t="s">
        <v>4008</v>
      </c>
      <c r="F797" s="119" t="s">
        <v>4009</v>
      </c>
      <c r="G797" s="48" t="s">
        <v>4010</v>
      </c>
      <c r="H797" s="462">
        <v>9000</v>
      </c>
      <c r="I797" s="28" t="s">
        <v>186</v>
      </c>
      <c r="J797" s="28"/>
      <c r="K797" s="28"/>
      <c r="L797" s="30">
        <v>42802</v>
      </c>
      <c r="M797" s="27" t="s">
        <v>4011</v>
      </c>
      <c r="N797" s="421"/>
    </row>
    <row r="798" spans="1:14" ht="42" customHeight="1">
      <c r="A798" s="27">
        <v>112</v>
      </c>
      <c r="B798" s="56"/>
      <c r="C798" s="27" t="s">
        <v>4015</v>
      </c>
      <c r="D798" s="27" t="s">
        <v>3696</v>
      </c>
      <c r="E798" s="832" t="s">
        <v>4012</v>
      </c>
      <c r="F798" s="833" t="s">
        <v>4013</v>
      </c>
      <c r="G798" s="48" t="s">
        <v>4016</v>
      </c>
      <c r="H798" s="791">
        <v>5200</v>
      </c>
      <c r="I798" s="56"/>
      <c r="J798" s="28"/>
      <c r="K798" s="28"/>
      <c r="L798" s="887">
        <v>42829</v>
      </c>
      <c r="M798" s="111" t="s">
        <v>4014</v>
      </c>
      <c r="N798" s="422"/>
    </row>
    <row r="799" spans="1:14" ht="42" customHeight="1">
      <c r="A799" s="27">
        <v>113</v>
      </c>
      <c r="B799" s="744"/>
      <c r="C799" s="744" t="s">
        <v>221</v>
      </c>
      <c r="D799" s="744" t="s">
        <v>222</v>
      </c>
      <c r="E799" s="782" t="s">
        <v>223</v>
      </c>
      <c r="F799" s="810" t="s">
        <v>224</v>
      </c>
      <c r="G799" s="790" t="s">
        <v>225</v>
      </c>
      <c r="H799" s="791">
        <v>20000</v>
      </c>
      <c r="I799" s="792" t="s">
        <v>186</v>
      </c>
      <c r="J799" s="792"/>
      <c r="K799" s="792"/>
      <c r="L799" s="830">
        <v>42921</v>
      </c>
      <c r="M799" s="744" t="s">
        <v>226</v>
      </c>
      <c r="N799" s="438"/>
    </row>
    <row r="800" spans="1:14" ht="42" customHeight="1">
      <c r="A800" s="111">
        <v>114</v>
      </c>
      <c r="B800" s="27"/>
      <c r="C800" s="27" t="s">
        <v>4023</v>
      </c>
      <c r="D800" s="27" t="s">
        <v>3211</v>
      </c>
      <c r="E800" s="46" t="s">
        <v>4024</v>
      </c>
      <c r="F800" s="119" t="s">
        <v>4025</v>
      </c>
      <c r="G800" s="48" t="s">
        <v>4026</v>
      </c>
      <c r="H800" s="791">
        <v>5200</v>
      </c>
      <c r="I800" s="28" t="s">
        <v>186</v>
      </c>
      <c r="J800" s="28"/>
      <c r="K800" s="28"/>
      <c r="L800" s="30">
        <v>42972</v>
      </c>
      <c r="M800" s="27" t="s">
        <v>4027</v>
      </c>
      <c r="N800" s="421"/>
    </row>
    <row r="801" spans="1:14" ht="42" customHeight="1">
      <c r="A801" s="27">
        <v>115</v>
      </c>
      <c r="B801" s="27"/>
      <c r="C801" s="27" t="s">
        <v>4028</v>
      </c>
      <c r="D801" s="27" t="s">
        <v>3207</v>
      </c>
      <c r="E801" s="46" t="s">
        <v>4029</v>
      </c>
      <c r="F801" s="119" t="s">
        <v>4030</v>
      </c>
      <c r="G801" s="48" t="s">
        <v>4031</v>
      </c>
      <c r="H801" s="791">
        <v>22100</v>
      </c>
      <c r="I801" s="28" t="s">
        <v>186</v>
      </c>
      <c r="J801" s="28"/>
      <c r="K801" s="28"/>
      <c r="L801" s="30">
        <v>42957</v>
      </c>
      <c r="M801" s="27" t="s">
        <v>4032</v>
      </c>
      <c r="N801" s="421"/>
    </row>
    <row r="802" spans="1:14" ht="42" customHeight="1">
      <c r="A802" s="27">
        <v>116</v>
      </c>
      <c r="B802" s="27"/>
      <c r="C802" s="27" t="s">
        <v>4033</v>
      </c>
      <c r="D802" s="27" t="s">
        <v>3212</v>
      </c>
      <c r="E802" s="46" t="s">
        <v>4034</v>
      </c>
      <c r="F802" s="119" t="s">
        <v>4035</v>
      </c>
      <c r="G802" s="48" t="s">
        <v>1850</v>
      </c>
      <c r="H802" s="791">
        <v>63200</v>
      </c>
      <c r="I802" s="28" t="s">
        <v>186</v>
      </c>
      <c r="J802" s="28"/>
      <c r="K802" s="28"/>
      <c r="L802" s="30">
        <v>42957</v>
      </c>
      <c r="M802" s="27" t="s">
        <v>4036</v>
      </c>
      <c r="N802" s="421"/>
    </row>
    <row r="803" spans="1:14" ht="42" customHeight="1">
      <c r="A803" s="111">
        <v>117</v>
      </c>
      <c r="B803" s="27"/>
      <c r="C803" s="27" t="s">
        <v>4037</v>
      </c>
      <c r="D803" s="27" t="s">
        <v>3213</v>
      </c>
      <c r="E803" s="46" t="s">
        <v>4038</v>
      </c>
      <c r="F803" s="119" t="s">
        <v>4039</v>
      </c>
      <c r="G803" s="48" t="s">
        <v>4040</v>
      </c>
      <c r="H803" s="791">
        <v>20050</v>
      </c>
      <c r="I803" s="28" t="s">
        <v>186</v>
      </c>
      <c r="J803" s="28"/>
      <c r="K803" s="28"/>
      <c r="L803" s="30">
        <v>42912</v>
      </c>
      <c r="M803" s="27" t="s">
        <v>4041</v>
      </c>
      <c r="N803" s="421"/>
    </row>
    <row r="804" spans="1:14" ht="42" customHeight="1">
      <c r="A804" s="27">
        <v>118</v>
      </c>
      <c r="B804" s="27"/>
      <c r="C804" s="27" t="s">
        <v>1851</v>
      </c>
      <c r="D804" s="27" t="s">
        <v>3216</v>
      </c>
      <c r="E804" s="854" t="s">
        <v>3884</v>
      </c>
      <c r="F804" s="849" t="s">
        <v>3885</v>
      </c>
      <c r="G804" s="48" t="s">
        <v>1059</v>
      </c>
      <c r="H804" s="791">
        <f>10379+10656</f>
        <v>21035</v>
      </c>
      <c r="I804" s="28" t="s">
        <v>186</v>
      </c>
      <c r="J804" s="28"/>
      <c r="K804" s="28"/>
      <c r="L804" s="30">
        <v>42941</v>
      </c>
      <c r="M804" s="27" t="s">
        <v>3886</v>
      </c>
      <c r="N804" s="421"/>
    </row>
    <row r="805" spans="1:14" ht="42" customHeight="1">
      <c r="A805" s="27">
        <v>119</v>
      </c>
      <c r="B805" s="27"/>
      <c r="C805" s="27" t="s">
        <v>3887</v>
      </c>
      <c r="D805" s="27" t="s">
        <v>3691</v>
      </c>
      <c r="E805" s="46" t="s">
        <v>3888</v>
      </c>
      <c r="F805" s="770" t="s">
        <v>3889</v>
      </c>
      <c r="G805" s="48" t="s">
        <v>3890</v>
      </c>
      <c r="H805" s="791">
        <v>550</v>
      </c>
      <c r="I805" s="28" t="s">
        <v>186</v>
      </c>
      <c r="J805" s="28"/>
      <c r="K805" s="28"/>
      <c r="L805" s="30">
        <v>42955</v>
      </c>
      <c r="M805" s="27" t="s">
        <v>3891</v>
      </c>
      <c r="N805" s="421"/>
    </row>
    <row r="806" spans="1:14" ht="42" customHeight="1">
      <c r="A806" s="111">
        <v>120</v>
      </c>
      <c r="B806" s="807"/>
      <c r="C806" s="751" t="s">
        <v>3001</v>
      </c>
      <c r="D806" s="751" t="s">
        <v>3002</v>
      </c>
      <c r="E806" s="768" t="s">
        <v>3003</v>
      </c>
      <c r="F806" s="793" t="s">
        <v>3004</v>
      </c>
      <c r="G806" s="871" t="s">
        <v>3005</v>
      </c>
      <c r="H806" s="755">
        <v>23250</v>
      </c>
      <c r="I806" s="756"/>
      <c r="J806" s="756"/>
      <c r="K806" s="756"/>
      <c r="L806" s="797">
        <v>43242</v>
      </c>
      <c r="M806" s="751" t="s">
        <v>3006</v>
      </c>
      <c r="N806" s="431"/>
    </row>
    <row r="807" spans="1:14" ht="42" customHeight="1">
      <c r="A807" s="27">
        <v>121</v>
      </c>
      <c r="B807" s="807"/>
      <c r="C807" s="751" t="s">
        <v>3001</v>
      </c>
      <c r="D807" s="751" t="s">
        <v>3002</v>
      </c>
      <c r="E807" s="768" t="s">
        <v>3003</v>
      </c>
      <c r="F807" s="797" t="s">
        <v>3007</v>
      </c>
      <c r="G807" s="871" t="s">
        <v>3008</v>
      </c>
      <c r="H807" s="755">
        <v>85600</v>
      </c>
      <c r="I807" s="756"/>
      <c r="J807" s="756"/>
      <c r="K807" s="756"/>
      <c r="L807" s="797">
        <v>43242</v>
      </c>
      <c r="M807" s="751" t="s">
        <v>3006</v>
      </c>
      <c r="N807" s="431"/>
    </row>
    <row r="808" spans="1:14" ht="42" customHeight="1">
      <c r="A808" s="27">
        <v>122</v>
      </c>
      <c r="B808" s="807"/>
      <c r="C808" s="888" t="s">
        <v>3009</v>
      </c>
      <c r="D808" s="751" t="s">
        <v>3010</v>
      </c>
      <c r="E808" s="768" t="s">
        <v>3011</v>
      </c>
      <c r="F808" s="871" t="s">
        <v>3012</v>
      </c>
      <c r="G808" s="881" t="s">
        <v>3013</v>
      </c>
      <c r="H808" s="755">
        <v>16035</v>
      </c>
      <c r="I808" s="756"/>
      <c r="J808" s="756"/>
      <c r="K808" s="756"/>
      <c r="L808" s="797">
        <v>43269</v>
      </c>
      <c r="M808" s="751" t="s">
        <v>3014</v>
      </c>
      <c r="N808" s="431"/>
    </row>
    <row r="809" spans="1:14" ht="42" customHeight="1">
      <c r="A809" s="111">
        <v>123</v>
      </c>
      <c r="B809" s="807"/>
      <c r="C809" s="768" t="s">
        <v>1340</v>
      </c>
      <c r="D809" s="751" t="s">
        <v>1341</v>
      </c>
      <c r="E809" s="768" t="s">
        <v>1342</v>
      </c>
      <c r="F809" s="751" t="s">
        <v>1343</v>
      </c>
      <c r="G809" s="754" t="s">
        <v>1321</v>
      </c>
      <c r="H809" s="755">
        <v>5200</v>
      </c>
      <c r="I809" s="756" t="s">
        <v>3286</v>
      </c>
      <c r="J809" s="756"/>
      <c r="K809" s="756"/>
      <c r="L809" s="797">
        <v>43284</v>
      </c>
      <c r="M809" s="751" t="s">
        <v>1344</v>
      </c>
      <c r="N809" s="431"/>
    </row>
    <row r="810" spans="1:14" ht="42" customHeight="1">
      <c r="A810" s="27">
        <v>124</v>
      </c>
      <c r="B810" s="807"/>
      <c r="C810" s="751" t="s">
        <v>688</v>
      </c>
      <c r="D810" s="751" t="s">
        <v>1345</v>
      </c>
      <c r="E810" s="768" t="s">
        <v>1346</v>
      </c>
      <c r="F810" s="751" t="s">
        <v>1347</v>
      </c>
      <c r="G810" s="754" t="s">
        <v>1742</v>
      </c>
      <c r="H810" s="755">
        <v>5967</v>
      </c>
      <c r="I810" s="756" t="s">
        <v>3286</v>
      </c>
      <c r="J810" s="756"/>
      <c r="K810" s="756"/>
      <c r="L810" s="797">
        <v>43285</v>
      </c>
      <c r="M810" s="751" t="s">
        <v>1348</v>
      </c>
      <c r="N810" s="431"/>
    </row>
    <row r="811" spans="1:14" ht="42" customHeight="1">
      <c r="A811" s="744">
        <v>125</v>
      </c>
      <c r="B811" s="882"/>
      <c r="C811" s="744" t="s">
        <v>1743</v>
      </c>
      <c r="D811" s="744" t="s">
        <v>1744</v>
      </c>
      <c r="E811" s="889" t="s">
        <v>1745</v>
      </c>
      <c r="F811" s="890" t="s">
        <v>1746</v>
      </c>
      <c r="G811" s="790" t="s">
        <v>1747</v>
      </c>
      <c r="H811" s="842">
        <v>5000</v>
      </c>
      <c r="I811" s="882" t="s">
        <v>186</v>
      </c>
      <c r="J811" s="792"/>
      <c r="K811" s="792"/>
      <c r="L811" s="830">
        <v>43339</v>
      </c>
      <c r="M811" s="744" t="s">
        <v>1748</v>
      </c>
      <c r="N811" s="438"/>
    </row>
    <row r="812" spans="1:14" ht="42" customHeight="1">
      <c r="A812" s="799">
        <v>126</v>
      </c>
      <c r="B812" s="799"/>
      <c r="C812" s="799" t="s">
        <v>1749</v>
      </c>
      <c r="D812" s="799" t="s">
        <v>1750</v>
      </c>
      <c r="E812" s="891" t="s">
        <v>1751</v>
      </c>
      <c r="F812" s="802" t="s">
        <v>1752</v>
      </c>
      <c r="G812" s="814" t="s">
        <v>1725</v>
      </c>
      <c r="H812" s="842">
        <v>4700</v>
      </c>
      <c r="I812" s="882" t="s">
        <v>186</v>
      </c>
      <c r="J812" s="882"/>
      <c r="K812" s="882"/>
      <c r="L812" s="885">
        <v>43340</v>
      </c>
      <c r="M812" s="799" t="s">
        <v>1753</v>
      </c>
      <c r="N812" s="439"/>
    </row>
    <row r="813" spans="1:14" ht="42" customHeight="1">
      <c r="A813" s="744">
        <v>127</v>
      </c>
      <c r="B813" s="807"/>
      <c r="C813" s="751" t="s">
        <v>1754</v>
      </c>
      <c r="D813" s="751" t="s">
        <v>1755</v>
      </c>
      <c r="E813" s="768" t="s">
        <v>1756</v>
      </c>
      <c r="F813" s="892" t="s">
        <v>1757</v>
      </c>
      <c r="G813" s="893" t="s">
        <v>1758</v>
      </c>
      <c r="H813" s="755">
        <v>2715</v>
      </c>
      <c r="I813" s="756" t="s">
        <v>186</v>
      </c>
      <c r="J813" s="756"/>
      <c r="K813" s="756"/>
      <c r="L813" s="797">
        <v>43354</v>
      </c>
      <c r="M813" s="797" t="s">
        <v>1759</v>
      </c>
      <c r="N813" s="431"/>
    </row>
    <row r="814" spans="1:14" ht="15.75">
      <c r="A814" s="121"/>
      <c r="B814" s="1"/>
      <c r="C814" s="94"/>
      <c r="D814" s="94"/>
      <c r="F814" s="94"/>
      <c r="G814" s="6"/>
      <c r="H814" s="306"/>
      <c r="J814" s="54"/>
      <c r="K814" s="54"/>
      <c r="L814" s="81"/>
      <c r="M814" s="94"/>
      <c r="N814" s="1"/>
    </row>
    <row r="815" spans="1:14" ht="15.75">
      <c r="A815" s="121"/>
      <c r="B815" s="1"/>
      <c r="C815" s="94"/>
      <c r="D815" s="94"/>
      <c r="F815" s="94"/>
      <c r="G815" s="6"/>
      <c r="H815" s="306"/>
      <c r="J815" s="54"/>
      <c r="K815" s="54"/>
      <c r="L815" s="81"/>
      <c r="M815" s="94"/>
      <c r="N815" s="1"/>
    </row>
    <row r="816" spans="1:14" ht="15.75">
      <c r="A816" s="121"/>
      <c r="B816" s="1"/>
      <c r="C816" s="94"/>
      <c r="D816" s="94"/>
      <c r="F816" s="94"/>
      <c r="G816" s="6"/>
      <c r="H816" s="306"/>
      <c r="J816" s="54"/>
      <c r="K816" s="54"/>
      <c r="L816" s="81"/>
      <c r="M816" s="94"/>
      <c r="N816" s="1"/>
    </row>
    <row r="817" spans="1:14" ht="15.75">
      <c r="A817" s="121"/>
      <c r="B817" s="1"/>
      <c r="C817" s="94"/>
      <c r="D817" s="94"/>
      <c r="F817" s="94"/>
      <c r="G817" s="6"/>
      <c r="H817" s="306"/>
      <c r="J817" s="54"/>
      <c r="K817" s="54"/>
      <c r="L817" s="81"/>
      <c r="M817" s="94"/>
      <c r="N817" s="1"/>
    </row>
    <row r="818" spans="1:14" ht="15.75">
      <c r="A818" s="121"/>
      <c r="B818" s="1"/>
      <c r="C818" s="94"/>
      <c r="D818" s="94"/>
      <c r="F818" s="94"/>
      <c r="G818" s="6"/>
      <c r="H818" s="306"/>
      <c r="J818" s="54"/>
      <c r="K818" s="54"/>
      <c r="L818" s="81"/>
      <c r="M818" s="94"/>
      <c r="N818" s="1"/>
    </row>
    <row r="819" spans="1:14" ht="15.75">
      <c r="A819" s="121"/>
      <c r="B819" s="1"/>
      <c r="C819" s="94"/>
      <c r="D819" s="94"/>
      <c r="F819" s="94"/>
      <c r="G819" s="6"/>
      <c r="H819" s="306"/>
      <c r="J819" s="54"/>
      <c r="K819" s="54"/>
      <c r="L819" s="81"/>
      <c r="M819" s="94"/>
      <c r="N819" s="1"/>
    </row>
    <row r="820" spans="1:14" ht="15.75">
      <c r="A820" s="121"/>
      <c r="B820" s="1"/>
      <c r="C820" s="94"/>
      <c r="D820" s="94"/>
      <c r="F820" s="94"/>
      <c r="G820" s="6"/>
      <c r="H820" s="306"/>
      <c r="J820" s="54"/>
      <c r="K820" s="54"/>
      <c r="L820" s="81"/>
      <c r="M820" s="94"/>
      <c r="N820" s="1"/>
    </row>
    <row r="821" spans="1:14" ht="15.75">
      <c r="A821" s="121"/>
      <c r="B821" s="1"/>
      <c r="C821" s="94"/>
      <c r="D821" s="94"/>
      <c r="F821" s="94"/>
      <c r="G821" s="6"/>
      <c r="H821" s="306"/>
      <c r="J821" s="54"/>
      <c r="K821" s="54"/>
      <c r="L821" s="81"/>
      <c r="M821" s="94"/>
      <c r="N821" s="1"/>
    </row>
    <row r="822" spans="1:14" ht="15.75">
      <c r="A822" s="121"/>
      <c r="B822" s="1"/>
      <c r="C822" s="94"/>
      <c r="D822" s="94"/>
      <c r="F822" s="94"/>
      <c r="G822" s="6"/>
      <c r="H822" s="306"/>
      <c r="J822" s="54"/>
      <c r="K822" s="54"/>
      <c r="L822" s="81"/>
      <c r="M822" s="94"/>
      <c r="N822" s="1"/>
    </row>
    <row r="823" spans="1:14" ht="15.75">
      <c r="A823" s="121"/>
      <c r="B823" s="1"/>
      <c r="C823" s="94"/>
      <c r="D823" s="94"/>
      <c r="F823" s="94"/>
      <c r="G823" s="6"/>
      <c r="H823" s="306"/>
      <c r="J823" s="54"/>
      <c r="K823" s="54"/>
      <c r="L823" s="81"/>
      <c r="M823" s="94"/>
      <c r="N823" s="1"/>
    </row>
    <row r="824" spans="1:14" ht="15.75">
      <c r="A824" s="121"/>
      <c r="B824" s="1"/>
      <c r="C824" s="94"/>
      <c r="D824" s="94"/>
      <c r="F824" s="94"/>
      <c r="G824" s="6"/>
      <c r="H824" s="306"/>
      <c r="J824" s="54"/>
      <c r="K824" s="54"/>
      <c r="L824" s="81"/>
      <c r="M824" s="94"/>
      <c r="N824" s="1"/>
    </row>
    <row r="825" spans="1:14" ht="15.75">
      <c r="A825" s="121"/>
      <c r="B825" s="1"/>
      <c r="C825" s="94"/>
      <c r="D825" s="94"/>
      <c r="F825" s="94"/>
      <c r="G825" s="6"/>
      <c r="H825" s="306"/>
      <c r="J825" s="54"/>
      <c r="K825" s="54"/>
      <c r="L825" s="81"/>
      <c r="M825" s="94"/>
      <c r="N825" s="1"/>
    </row>
    <row r="826" spans="1:14" ht="15.75">
      <c r="A826" s="121"/>
      <c r="B826" s="1"/>
      <c r="C826" s="94"/>
      <c r="D826" s="94"/>
      <c r="F826" s="94"/>
      <c r="G826" s="6"/>
      <c r="H826" s="306"/>
      <c r="J826" s="54"/>
      <c r="K826" s="54"/>
      <c r="L826" s="81"/>
      <c r="M826" s="94"/>
      <c r="N826" s="1"/>
    </row>
    <row r="827" spans="1:14" ht="15.75">
      <c r="A827" s="121"/>
      <c r="B827" s="1"/>
      <c r="C827" s="94"/>
      <c r="D827" s="94"/>
      <c r="F827" s="94"/>
      <c r="G827" s="6"/>
      <c r="H827" s="306"/>
      <c r="J827" s="54"/>
      <c r="K827" s="54"/>
      <c r="L827" s="81"/>
      <c r="M827" s="94"/>
      <c r="N827" s="1"/>
    </row>
    <row r="828" spans="1:14" ht="15.75">
      <c r="A828" s="121"/>
      <c r="B828" s="1"/>
      <c r="C828" s="94"/>
      <c r="D828" s="94"/>
      <c r="F828" s="94"/>
      <c r="G828" s="6"/>
      <c r="H828" s="306"/>
      <c r="J828" s="54"/>
      <c r="K828" s="54"/>
      <c r="L828" s="81"/>
      <c r="M828" s="94"/>
      <c r="N828" s="1"/>
    </row>
    <row r="829" spans="1:14" ht="15.75">
      <c r="A829" s="121"/>
      <c r="B829" s="1"/>
      <c r="C829" s="94"/>
      <c r="D829" s="94"/>
      <c r="F829" s="94"/>
      <c r="G829" s="6"/>
      <c r="H829" s="306"/>
      <c r="J829" s="54"/>
      <c r="K829" s="54"/>
      <c r="L829" s="81"/>
      <c r="M829" s="94"/>
      <c r="N829" s="1"/>
    </row>
    <row r="830" spans="1:14" ht="15.75">
      <c r="A830" s="121"/>
      <c r="B830" s="1"/>
      <c r="C830" s="94"/>
      <c r="D830" s="94"/>
      <c r="F830" s="94"/>
      <c r="G830" s="6"/>
      <c r="H830" s="306"/>
      <c r="J830" s="54"/>
      <c r="K830" s="54"/>
      <c r="L830" s="81"/>
      <c r="M830" s="94"/>
      <c r="N830" s="1"/>
    </row>
    <row r="831" spans="1:14" ht="15.75">
      <c r="A831" s="121"/>
      <c r="B831" s="1"/>
      <c r="C831" s="94"/>
      <c r="D831" s="94"/>
      <c r="F831" s="94"/>
      <c r="G831" s="6"/>
      <c r="H831" s="306"/>
      <c r="J831" s="54"/>
      <c r="K831" s="54"/>
      <c r="L831" s="81"/>
      <c r="M831" s="94"/>
      <c r="N831" s="1"/>
    </row>
    <row r="832" spans="1:14" ht="15.75">
      <c r="A832" s="121"/>
      <c r="B832" s="1"/>
      <c r="C832" s="94"/>
      <c r="D832" s="94"/>
      <c r="F832" s="94"/>
      <c r="G832" s="6"/>
      <c r="H832" s="306"/>
      <c r="J832" s="54"/>
      <c r="K832" s="54"/>
      <c r="L832" s="81"/>
      <c r="M832" s="94"/>
      <c r="N832" s="1"/>
    </row>
    <row r="833" spans="1:14" ht="15.75">
      <c r="A833" s="121"/>
      <c r="B833" s="1"/>
      <c r="C833" s="94"/>
      <c r="D833" s="94"/>
      <c r="F833" s="94"/>
      <c r="G833" s="6"/>
      <c r="H833" s="306"/>
      <c r="J833" s="54"/>
      <c r="K833" s="54"/>
      <c r="L833" s="81"/>
      <c r="M833" s="94"/>
      <c r="N833" s="1"/>
    </row>
    <row r="834" spans="1:14" ht="15.75">
      <c r="A834" s="121"/>
      <c r="B834" s="1"/>
      <c r="C834" s="94"/>
      <c r="D834" s="94"/>
      <c r="F834" s="94"/>
      <c r="G834" s="6"/>
      <c r="H834" s="306"/>
      <c r="J834" s="54"/>
      <c r="K834" s="54"/>
      <c r="L834" s="81"/>
      <c r="M834" s="94"/>
      <c r="N834" s="1"/>
    </row>
    <row r="835" spans="1:14" ht="15.75">
      <c r="A835" s="121"/>
      <c r="B835" s="1"/>
      <c r="C835" s="94"/>
      <c r="D835" s="94"/>
      <c r="F835" s="94"/>
      <c r="G835" s="6"/>
      <c r="H835" s="306"/>
      <c r="J835" s="54"/>
      <c r="K835" s="54"/>
      <c r="L835" s="81"/>
      <c r="M835" s="94"/>
      <c r="N835" s="1"/>
    </row>
    <row r="836" spans="1:14" ht="15.75">
      <c r="A836" s="121"/>
      <c r="B836" s="1"/>
      <c r="C836" s="94"/>
      <c r="D836" s="94"/>
      <c r="F836" s="94"/>
      <c r="G836" s="6"/>
      <c r="H836" s="306"/>
      <c r="J836" s="54"/>
      <c r="K836" s="54"/>
      <c r="L836" s="81"/>
      <c r="M836" s="94"/>
      <c r="N836" s="1"/>
    </row>
    <row r="837" spans="1:14" ht="15.75">
      <c r="A837" s="121"/>
      <c r="B837" s="1"/>
      <c r="C837" s="94"/>
      <c r="D837" s="94"/>
      <c r="F837" s="94"/>
      <c r="G837" s="6"/>
      <c r="H837" s="306"/>
      <c r="J837" s="54"/>
      <c r="K837" s="54"/>
      <c r="L837" s="81"/>
      <c r="M837" s="94"/>
      <c r="N837" s="1"/>
    </row>
    <row r="838" spans="1:14" ht="15.75">
      <c r="A838" s="121"/>
      <c r="B838" s="1"/>
      <c r="C838" s="94"/>
      <c r="D838" s="94"/>
      <c r="F838" s="94"/>
      <c r="G838" s="6"/>
      <c r="H838" s="306"/>
      <c r="J838" s="54"/>
      <c r="K838" s="54"/>
      <c r="L838" s="81"/>
      <c r="M838" s="94"/>
      <c r="N838" s="1"/>
    </row>
    <row r="839" spans="1:14" ht="15.75">
      <c r="A839" s="121"/>
      <c r="B839" s="1"/>
      <c r="C839" s="94"/>
      <c r="D839" s="94"/>
      <c r="F839" s="94"/>
      <c r="G839" s="6"/>
      <c r="H839" s="306"/>
      <c r="J839" s="54"/>
      <c r="K839" s="54"/>
      <c r="L839" s="81"/>
      <c r="M839" s="94"/>
      <c r="N839" s="1"/>
    </row>
    <row r="840" spans="1:14" ht="15.75">
      <c r="A840" s="121"/>
      <c r="B840" s="1"/>
      <c r="C840" s="94"/>
      <c r="D840" s="94"/>
      <c r="F840" s="94"/>
      <c r="G840" s="6"/>
      <c r="H840" s="306"/>
      <c r="J840" s="54"/>
      <c r="K840" s="54"/>
      <c r="L840" s="81"/>
      <c r="M840" s="94"/>
      <c r="N840" s="1"/>
    </row>
    <row r="841" spans="1:14" ht="15.75">
      <c r="A841" s="121"/>
      <c r="B841" s="1"/>
      <c r="C841" s="94"/>
      <c r="D841" s="94"/>
      <c r="F841" s="94"/>
      <c r="G841" s="6"/>
      <c r="H841" s="306"/>
      <c r="J841" s="54"/>
      <c r="K841" s="54"/>
      <c r="L841" s="81"/>
      <c r="M841" s="94"/>
      <c r="N841" s="1"/>
    </row>
    <row r="842" spans="1:14" ht="15.75">
      <c r="A842" s="121"/>
      <c r="B842" s="1"/>
      <c r="C842" s="94"/>
      <c r="D842" s="94"/>
      <c r="F842" s="94"/>
      <c r="G842" s="6"/>
      <c r="H842" s="306"/>
      <c r="J842" s="54"/>
      <c r="K842" s="54"/>
      <c r="L842" s="81"/>
      <c r="M842" s="94"/>
      <c r="N842" s="1"/>
    </row>
    <row r="843" spans="1:13" ht="15.75">
      <c r="A843" s="121"/>
      <c r="B843" s="1"/>
      <c r="C843" s="94"/>
      <c r="D843" s="94"/>
      <c r="F843" s="94"/>
      <c r="G843" s="6"/>
      <c r="H843" s="306"/>
      <c r="J843" s="54"/>
      <c r="K843" s="54"/>
      <c r="L843" s="81"/>
      <c r="M843" s="94"/>
    </row>
    <row r="844" spans="1:13" ht="15.75">
      <c r="A844" s="121"/>
      <c r="B844" s="1"/>
      <c r="C844" s="94"/>
      <c r="D844" s="94"/>
      <c r="F844" s="94"/>
      <c r="G844" s="6"/>
      <c r="H844" s="306"/>
      <c r="J844" s="54"/>
      <c r="K844" s="54"/>
      <c r="L844" s="81"/>
      <c r="M844" s="94"/>
    </row>
    <row r="845" spans="1:13" ht="15.75">
      <c r="A845" s="121"/>
      <c r="B845" s="1"/>
      <c r="C845" s="94"/>
      <c r="D845" s="94"/>
      <c r="F845" s="94"/>
      <c r="G845" s="6"/>
      <c r="H845" s="306"/>
      <c r="J845" s="54"/>
      <c r="K845" s="54"/>
      <c r="L845" s="81"/>
      <c r="M845" s="94"/>
    </row>
    <row r="846" spans="1:13" ht="15.75">
      <c r="A846" s="121"/>
      <c r="B846" s="1"/>
      <c r="C846" s="94"/>
      <c r="D846" s="94"/>
      <c r="F846" s="94"/>
      <c r="G846" s="6"/>
      <c r="H846" s="306"/>
      <c r="J846" s="54"/>
      <c r="K846" s="54"/>
      <c r="L846" s="81"/>
      <c r="M846" s="94"/>
    </row>
    <row r="847" spans="1:13" ht="15.75">
      <c r="A847" s="121"/>
      <c r="B847" s="1"/>
      <c r="C847" s="94"/>
      <c r="D847" s="94"/>
      <c r="F847" s="94"/>
      <c r="G847" s="6"/>
      <c r="H847" s="306"/>
      <c r="J847" s="54"/>
      <c r="K847" s="54"/>
      <c r="L847" s="81"/>
      <c r="M847" s="94"/>
    </row>
    <row r="848" spans="1:13" ht="15.75">
      <c r="A848" s="121"/>
      <c r="B848" s="1"/>
      <c r="C848" s="94"/>
      <c r="D848" s="94"/>
      <c r="F848" s="94"/>
      <c r="G848" s="6"/>
      <c r="H848" s="306"/>
      <c r="J848" s="54"/>
      <c r="K848" s="54"/>
      <c r="L848" s="81"/>
      <c r="M848" s="94"/>
    </row>
    <row r="849" spans="1:13" ht="15.75">
      <c r="A849" s="121"/>
      <c r="B849" s="1"/>
      <c r="C849" s="94"/>
      <c r="D849" s="94"/>
      <c r="F849" s="94"/>
      <c r="G849" s="6"/>
      <c r="H849" s="306"/>
      <c r="J849" s="54"/>
      <c r="K849" s="54"/>
      <c r="L849" s="81"/>
      <c r="M849" s="94"/>
    </row>
    <row r="850" spans="1:13" ht="15.75">
      <c r="A850" s="121"/>
      <c r="B850" s="1"/>
      <c r="C850" s="94"/>
      <c r="D850" s="94"/>
      <c r="F850" s="94"/>
      <c r="G850" s="6"/>
      <c r="H850" s="306"/>
      <c r="J850" s="54"/>
      <c r="K850" s="54"/>
      <c r="L850" s="81"/>
      <c r="M850" s="94"/>
    </row>
    <row r="851" spans="1:13" ht="15.75">
      <c r="A851" s="121"/>
      <c r="B851" s="1"/>
      <c r="C851" s="94"/>
      <c r="D851" s="94"/>
      <c r="F851" s="94"/>
      <c r="G851" s="6"/>
      <c r="H851" s="306"/>
      <c r="J851" s="54"/>
      <c r="K851" s="54"/>
      <c r="L851" s="81"/>
      <c r="M851" s="94"/>
    </row>
    <row r="852" spans="1:13" ht="15.75">
      <c r="A852" s="121"/>
      <c r="B852" s="1"/>
      <c r="C852" s="94"/>
      <c r="D852" s="94"/>
      <c r="F852" s="94"/>
      <c r="G852" s="6"/>
      <c r="H852" s="306"/>
      <c r="J852" s="54"/>
      <c r="K852" s="54"/>
      <c r="L852" s="81"/>
      <c r="M852" s="94"/>
    </row>
    <row r="853" spans="1:13" ht="15.75">
      <c r="A853" s="121"/>
      <c r="B853" s="1"/>
      <c r="C853" s="94"/>
      <c r="D853" s="94"/>
      <c r="F853" s="94"/>
      <c r="G853" s="6"/>
      <c r="H853" s="306"/>
      <c r="J853" s="54"/>
      <c r="K853" s="54"/>
      <c r="L853" s="81"/>
      <c r="M853" s="94"/>
    </row>
    <row r="854" spans="1:13" ht="15.75">
      <c r="A854" s="121"/>
      <c r="B854" s="1"/>
      <c r="C854" s="94"/>
      <c r="D854" s="94"/>
      <c r="F854" s="94"/>
      <c r="G854" s="6"/>
      <c r="H854" s="306"/>
      <c r="J854" s="54"/>
      <c r="K854" s="54"/>
      <c r="L854" s="81"/>
      <c r="M854" s="94"/>
    </row>
    <row r="855" spans="1:13" ht="15.75">
      <c r="A855" s="121"/>
      <c r="B855" s="1"/>
      <c r="C855" s="94"/>
      <c r="D855" s="94"/>
      <c r="F855" s="94"/>
      <c r="G855" s="6"/>
      <c r="H855" s="306"/>
      <c r="J855" s="54"/>
      <c r="K855" s="54"/>
      <c r="L855" s="81"/>
      <c r="M855" s="94"/>
    </row>
    <row r="856" spans="1:13" ht="15.75">
      <c r="A856" s="121"/>
      <c r="B856" s="1"/>
      <c r="C856" s="94"/>
      <c r="D856" s="94"/>
      <c r="F856" s="94"/>
      <c r="G856" s="6"/>
      <c r="H856" s="306"/>
      <c r="J856" s="54"/>
      <c r="K856" s="54"/>
      <c r="L856" s="81"/>
      <c r="M856" s="94"/>
    </row>
    <row r="857" spans="1:13" ht="15.75">
      <c r="A857" s="121"/>
      <c r="B857" s="1"/>
      <c r="C857" s="94"/>
      <c r="D857" s="94"/>
      <c r="F857" s="94"/>
      <c r="G857" s="6"/>
      <c r="H857" s="306"/>
      <c r="J857" s="54"/>
      <c r="K857" s="54"/>
      <c r="L857" s="81"/>
      <c r="M857" s="94"/>
    </row>
    <row r="858" spans="1:13" ht="15.75">
      <c r="A858" s="121"/>
      <c r="B858" s="1"/>
      <c r="C858" s="94"/>
      <c r="D858" s="94"/>
      <c r="F858" s="94"/>
      <c r="G858" s="6"/>
      <c r="H858" s="306"/>
      <c r="J858" s="54"/>
      <c r="K858" s="54"/>
      <c r="L858" s="81"/>
      <c r="M858" s="94"/>
    </row>
    <row r="859" spans="1:13" ht="15.75">
      <c r="A859" s="121"/>
      <c r="B859" s="1"/>
      <c r="C859" s="94"/>
      <c r="D859" s="94"/>
      <c r="F859" s="94"/>
      <c r="G859" s="6"/>
      <c r="H859" s="306"/>
      <c r="J859" s="54"/>
      <c r="K859" s="54"/>
      <c r="L859" s="81"/>
      <c r="M859" s="94"/>
    </row>
    <row r="860" spans="1:13" ht="15.75">
      <c r="A860" s="121"/>
      <c r="B860" s="1"/>
      <c r="C860" s="94"/>
      <c r="D860" s="94"/>
      <c r="F860" s="94"/>
      <c r="G860" s="6"/>
      <c r="H860" s="306"/>
      <c r="J860" s="54"/>
      <c r="K860" s="54"/>
      <c r="L860" s="81"/>
      <c r="M860" s="94"/>
    </row>
    <row r="861" spans="1:13" ht="15.75">
      <c r="A861" s="121"/>
      <c r="B861" s="1"/>
      <c r="C861" s="94"/>
      <c r="D861" s="94"/>
      <c r="F861" s="94"/>
      <c r="G861" s="6"/>
      <c r="H861" s="306"/>
      <c r="J861" s="54"/>
      <c r="K861" s="54"/>
      <c r="L861" s="81"/>
      <c r="M861" s="94"/>
    </row>
    <row r="862" spans="1:13" ht="15.75">
      <c r="A862" s="121"/>
      <c r="B862" s="1"/>
      <c r="C862" s="94"/>
      <c r="D862" s="94"/>
      <c r="F862" s="94"/>
      <c r="G862" s="6"/>
      <c r="H862" s="306"/>
      <c r="J862" s="54"/>
      <c r="K862" s="54"/>
      <c r="L862" s="81"/>
      <c r="M862" s="94"/>
    </row>
    <row r="863" spans="1:13" ht="15.75">
      <c r="A863" s="121"/>
      <c r="B863" s="1"/>
      <c r="C863" s="94"/>
      <c r="D863" s="94"/>
      <c r="F863" s="94"/>
      <c r="G863" s="6"/>
      <c r="H863" s="306"/>
      <c r="J863" s="54"/>
      <c r="K863" s="54"/>
      <c r="L863" s="81"/>
      <c r="M863" s="94"/>
    </row>
    <row r="864" spans="1:13" ht="15.75">
      <c r="A864" s="121"/>
      <c r="B864" s="1"/>
      <c r="C864" s="94"/>
      <c r="D864" s="94"/>
      <c r="F864" s="94"/>
      <c r="G864" s="6"/>
      <c r="H864" s="306"/>
      <c r="J864" s="54"/>
      <c r="K864" s="54"/>
      <c r="L864" s="81"/>
      <c r="M864" s="94"/>
    </row>
    <row r="865" spans="1:13" ht="15.75">
      <c r="A865" s="121"/>
      <c r="B865" s="1"/>
      <c r="C865" s="94"/>
      <c r="D865" s="94"/>
      <c r="F865" s="94"/>
      <c r="G865" s="6"/>
      <c r="H865" s="306"/>
      <c r="J865" s="54"/>
      <c r="K865" s="54"/>
      <c r="L865" s="81"/>
      <c r="M865" s="94"/>
    </row>
    <row r="866" spans="1:13" ht="15.75">
      <c r="A866" s="121"/>
      <c r="B866" s="1"/>
      <c r="C866" s="94"/>
      <c r="D866" s="94"/>
      <c r="F866" s="94"/>
      <c r="G866" s="6"/>
      <c r="H866" s="306"/>
      <c r="J866" s="54"/>
      <c r="K866" s="54"/>
      <c r="L866" s="81"/>
      <c r="M866" s="94"/>
    </row>
    <row r="867" spans="1:13" ht="15.75">
      <c r="A867" s="121"/>
      <c r="B867" s="1"/>
      <c r="C867" s="94"/>
      <c r="D867" s="94"/>
      <c r="F867" s="94"/>
      <c r="G867" s="6"/>
      <c r="H867" s="306"/>
      <c r="J867" s="54"/>
      <c r="K867" s="54"/>
      <c r="L867" s="81"/>
      <c r="M867" s="94"/>
    </row>
    <row r="868" spans="1:13" ht="15.75">
      <c r="A868" s="121"/>
      <c r="B868" s="1"/>
      <c r="C868" s="94"/>
      <c r="D868" s="94"/>
      <c r="F868" s="94"/>
      <c r="G868" s="6"/>
      <c r="H868" s="306"/>
      <c r="J868" s="54"/>
      <c r="K868" s="54"/>
      <c r="L868" s="81"/>
      <c r="M868" s="94"/>
    </row>
    <row r="869" spans="1:13" ht="15.75">
      <c r="A869" s="121"/>
      <c r="B869" s="1"/>
      <c r="C869" s="94"/>
      <c r="D869" s="94"/>
      <c r="F869" s="94"/>
      <c r="G869" s="6"/>
      <c r="H869" s="306"/>
      <c r="J869" s="54"/>
      <c r="K869" s="54"/>
      <c r="L869" s="81"/>
      <c r="M869" s="94"/>
    </row>
    <row r="870" spans="1:13" ht="15.75">
      <c r="A870" s="121"/>
      <c r="B870" s="1"/>
      <c r="C870" s="94"/>
      <c r="D870" s="94"/>
      <c r="F870" s="94"/>
      <c r="G870" s="6"/>
      <c r="H870" s="306"/>
      <c r="J870" s="54"/>
      <c r="K870" s="54"/>
      <c r="L870" s="81"/>
      <c r="M870" s="94"/>
    </row>
    <row r="871" spans="1:13" ht="15.75">
      <c r="A871" s="121"/>
      <c r="B871" s="1"/>
      <c r="C871" s="94"/>
      <c r="D871" s="94"/>
      <c r="F871" s="94"/>
      <c r="G871" s="6"/>
      <c r="H871" s="306"/>
      <c r="J871" s="54"/>
      <c r="K871" s="54"/>
      <c r="L871" s="81"/>
      <c r="M871" s="94"/>
    </row>
    <row r="872" spans="1:13" ht="15.75">
      <c r="A872" s="121"/>
      <c r="B872" s="1"/>
      <c r="C872" s="94"/>
      <c r="D872" s="94"/>
      <c r="F872" s="94"/>
      <c r="G872" s="6"/>
      <c r="H872" s="306"/>
      <c r="J872" s="54"/>
      <c r="K872" s="54"/>
      <c r="L872" s="81"/>
      <c r="M872" s="94"/>
    </row>
    <row r="873" spans="1:13" ht="15.75">
      <c r="A873" s="121"/>
      <c r="B873" s="1"/>
      <c r="C873" s="94"/>
      <c r="D873" s="94"/>
      <c r="F873" s="94"/>
      <c r="G873" s="6"/>
      <c r="H873" s="306"/>
      <c r="J873" s="54"/>
      <c r="K873" s="54"/>
      <c r="L873" s="81"/>
      <c r="M873" s="94"/>
    </row>
    <row r="874" spans="1:13" ht="15.75">
      <c r="A874" s="121"/>
      <c r="B874" s="1"/>
      <c r="C874" s="94"/>
      <c r="D874" s="94"/>
      <c r="F874" s="94"/>
      <c r="G874" s="6"/>
      <c r="H874" s="306"/>
      <c r="J874" s="54"/>
      <c r="K874" s="54"/>
      <c r="L874" s="81"/>
      <c r="M874" s="94"/>
    </row>
    <row r="875" spans="1:13" ht="15.75">
      <c r="A875" s="121"/>
      <c r="B875" s="1"/>
      <c r="C875" s="94"/>
      <c r="D875" s="94"/>
      <c r="F875" s="94"/>
      <c r="G875" s="6"/>
      <c r="H875" s="306"/>
      <c r="J875" s="54"/>
      <c r="K875" s="54"/>
      <c r="L875" s="81"/>
      <c r="M875" s="94"/>
    </row>
    <row r="876" spans="1:13" ht="15.75">
      <c r="A876" s="121"/>
      <c r="B876" s="1"/>
      <c r="C876" s="94"/>
      <c r="D876" s="94"/>
      <c r="F876" s="94"/>
      <c r="G876" s="6"/>
      <c r="H876" s="306"/>
      <c r="J876" s="54"/>
      <c r="K876" s="54"/>
      <c r="L876" s="81"/>
      <c r="M876" s="94"/>
    </row>
    <row r="877" spans="1:13" ht="15.75">
      <c r="A877" s="121"/>
      <c r="B877" s="1"/>
      <c r="C877" s="94"/>
      <c r="D877" s="94"/>
      <c r="F877" s="94"/>
      <c r="G877" s="6"/>
      <c r="H877" s="306"/>
      <c r="J877" s="54"/>
      <c r="K877" s="54"/>
      <c r="L877" s="81"/>
      <c r="M877" s="94"/>
    </row>
    <row r="878" spans="1:13" ht="15.75">
      <c r="A878" s="121"/>
      <c r="B878" s="1"/>
      <c r="C878" s="94"/>
      <c r="D878" s="94"/>
      <c r="F878" s="94"/>
      <c r="G878" s="6"/>
      <c r="H878" s="306"/>
      <c r="J878" s="54"/>
      <c r="K878" s="54"/>
      <c r="L878" s="81"/>
      <c r="M878" s="94"/>
    </row>
    <row r="879" spans="1:13" ht="15.75">
      <c r="A879" s="121"/>
      <c r="B879" s="1"/>
      <c r="C879" s="94"/>
      <c r="D879" s="94"/>
      <c r="F879" s="94"/>
      <c r="G879" s="6"/>
      <c r="H879" s="306"/>
      <c r="J879" s="54"/>
      <c r="K879" s="54"/>
      <c r="L879" s="81"/>
      <c r="M879" s="94"/>
    </row>
    <row r="880" spans="1:13" ht="15.75">
      <c r="A880" s="121"/>
      <c r="B880" s="1"/>
      <c r="C880" s="94"/>
      <c r="D880" s="94"/>
      <c r="F880" s="94"/>
      <c r="G880" s="6"/>
      <c r="H880" s="306"/>
      <c r="J880" s="54"/>
      <c r="K880" s="54"/>
      <c r="L880" s="81"/>
      <c r="M880" s="94"/>
    </row>
    <row r="881" spans="1:13" ht="15.75">
      <c r="A881" s="121"/>
      <c r="B881" s="1"/>
      <c r="C881" s="94"/>
      <c r="D881" s="94"/>
      <c r="F881" s="94"/>
      <c r="G881" s="6"/>
      <c r="H881" s="306"/>
      <c r="J881" s="54"/>
      <c r="K881" s="54"/>
      <c r="L881" s="81"/>
      <c r="M881" s="94"/>
    </row>
    <row r="882" spans="1:13" ht="15.75">
      <c r="A882" s="121"/>
      <c r="B882" s="1"/>
      <c r="C882" s="94"/>
      <c r="D882" s="94"/>
      <c r="F882" s="94"/>
      <c r="G882" s="6"/>
      <c r="H882" s="306"/>
      <c r="J882" s="54"/>
      <c r="K882" s="54"/>
      <c r="L882" s="81"/>
      <c r="M882" s="94"/>
    </row>
    <row r="883" spans="1:13" ht="15.75">
      <c r="A883" s="121"/>
      <c r="B883" s="1"/>
      <c r="C883" s="94"/>
      <c r="D883" s="94"/>
      <c r="F883" s="94"/>
      <c r="G883" s="6"/>
      <c r="H883" s="306"/>
      <c r="J883" s="54"/>
      <c r="K883" s="54"/>
      <c r="L883" s="81"/>
      <c r="M883" s="94"/>
    </row>
    <row r="884" spans="1:13" ht="15.75">
      <c r="A884" s="121"/>
      <c r="B884" s="1"/>
      <c r="C884" s="94"/>
      <c r="D884" s="94"/>
      <c r="F884" s="94"/>
      <c r="G884" s="6"/>
      <c r="H884" s="306"/>
      <c r="J884" s="54"/>
      <c r="K884" s="54"/>
      <c r="L884" s="81"/>
      <c r="M884" s="94"/>
    </row>
    <row r="885" spans="1:13" ht="15.75">
      <c r="A885" s="121"/>
      <c r="B885" s="1"/>
      <c r="C885" s="94"/>
      <c r="D885" s="94"/>
      <c r="F885" s="94"/>
      <c r="G885" s="6"/>
      <c r="H885" s="306"/>
      <c r="J885" s="54"/>
      <c r="K885" s="54"/>
      <c r="L885" s="81"/>
      <c r="M885" s="94"/>
    </row>
    <row r="886" spans="1:13" ht="15.75">
      <c r="A886" s="121"/>
      <c r="B886" s="1"/>
      <c r="C886" s="94"/>
      <c r="D886" s="94"/>
      <c r="F886" s="94"/>
      <c r="G886" s="6"/>
      <c r="H886" s="306"/>
      <c r="J886" s="54"/>
      <c r="K886" s="54"/>
      <c r="L886" s="81"/>
      <c r="M886" s="94"/>
    </row>
    <row r="887" spans="1:13" ht="15.75">
      <c r="A887" s="121"/>
      <c r="B887" s="1"/>
      <c r="C887" s="94"/>
      <c r="D887" s="94"/>
      <c r="F887" s="94"/>
      <c r="G887" s="6"/>
      <c r="H887" s="306"/>
      <c r="J887" s="54"/>
      <c r="K887" s="54"/>
      <c r="L887" s="81"/>
      <c r="M887" s="94"/>
    </row>
    <row r="888" spans="1:13" ht="15.75">
      <c r="A888" s="121"/>
      <c r="B888" s="1"/>
      <c r="C888" s="94"/>
      <c r="D888" s="94"/>
      <c r="F888" s="94"/>
      <c r="G888" s="6"/>
      <c r="H888" s="306"/>
      <c r="J888" s="54"/>
      <c r="K888" s="54"/>
      <c r="L888" s="81"/>
      <c r="M888" s="94"/>
    </row>
    <row r="889" spans="1:13" ht="15.75">
      <c r="A889" s="121"/>
      <c r="B889" s="1"/>
      <c r="C889" s="94"/>
      <c r="D889" s="94"/>
      <c r="F889" s="94"/>
      <c r="G889" s="6"/>
      <c r="H889" s="306"/>
      <c r="J889" s="54"/>
      <c r="K889" s="54"/>
      <c r="L889" s="81"/>
      <c r="M889" s="94"/>
    </row>
    <row r="890" spans="1:13" ht="15.75">
      <c r="A890" s="121"/>
      <c r="B890" s="1"/>
      <c r="C890" s="94"/>
      <c r="D890" s="94"/>
      <c r="F890" s="94"/>
      <c r="G890" s="6"/>
      <c r="H890" s="306"/>
      <c r="J890" s="54"/>
      <c r="K890" s="54"/>
      <c r="L890" s="81"/>
      <c r="M890" s="94"/>
    </row>
    <row r="891" spans="1:13" ht="15.75">
      <c r="A891" s="121"/>
      <c r="B891" s="1"/>
      <c r="C891" s="94"/>
      <c r="D891" s="94"/>
      <c r="F891" s="94"/>
      <c r="G891" s="6"/>
      <c r="H891" s="306"/>
      <c r="J891" s="54"/>
      <c r="K891" s="54"/>
      <c r="L891" s="81"/>
      <c r="M891" s="94"/>
    </row>
    <row r="892" spans="1:13" ht="15.75">
      <c r="A892" s="121"/>
      <c r="B892" s="1"/>
      <c r="C892" s="94"/>
      <c r="D892" s="94"/>
      <c r="F892" s="94"/>
      <c r="G892" s="6"/>
      <c r="H892" s="306"/>
      <c r="J892" s="54"/>
      <c r="K892" s="54"/>
      <c r="L892" s="81"/>
      <c r="M892" s="94"/>
    </row>
    <row r="893" spans="1:13" ht="15.75">
      <c r="A893" s="121"/>
      <c r="B893" s="1"/>
      <c r="C893" s="94"/>
      <c r="D893" s="94"/>
      <c r="F893" s="94"/>
      <c r="G893" s="6"/>
      <c r="H893" s="306"/>
      <c r="J893" s="54"/>
      <c r="K893" s="54"/>
      <c r="L893" s="81"/>
      <c r="M893" s="94"/>
    </row>
    <row r="894" spans="1:13" ht="15.75">
      <c r="A894" s="121"/>
      <c r="B894" s="1"/>
      <c r="C894" s="94"/>
      <c r="D894" s="94"/>
      <c r="F894" s="94"/>
      <c r="G894" s="6"/>
      <c r="H894" s="306"/>
      <c r="J894" s="54"/>
      <c r="K894" s="54"/>
      <c r="L894" s="81"/>
      <c r="M894" s="94"/>
    </row>
    <row r="895" spans="1:13" ht="15.75">
      <c r="A895" s="121"/>
      <c r="B895" s="1"/>
      <c r="C895" s="94"/>
      <c r="D895" s="94"/>
      <c r="F895" s="94"/>
      <c r="G895" s="6"/>
      <c r="H895" s="306"/>
      <c r="J895" s="54"/>
      <c r="K895" s="54"/>
      <c r="L895" s="81"/>
      <c r="M895" s="94"/>
    </row>
    <row r="896" spans="1:13" ht="15.75">
      <c r="A896" s="121"/>
      <c r="B896" s="1"/>
      <c r="C896" s="94"/>
      <c r="D896" s="94"/>
      <c r="F896" s="94"/>
      <c r="G896" s="6"/>
      <c r="H896" s="306"/>
      <c r="J896" s="54"/>
      <c r="K896" s="54"/>
      <c r="L896" s="81"/>
      <c r="M896" s="94"/>
    </row>
    <row r="897" spans="1:13" ht="15.75">
      <c r="A897" s="121"/>
      <c r="B897" s="1"/>
      <c r="C897" s="94"/>
      <c r="D897" s="94"/>
      <c r="F897" s="94"/>
      <c r="G897" s="6"/>
      <c r="H897" s="306"/>
      <c r="J897" s="54"/>
      <c r="K897" s="54"/>
      <c r="L897" s="81"/>
      <c r="M897" s="94"/>
    </row>
    <row r="898" spans="1:13" ht="15.75">
      <c r="A898" s="121"/>
      <c r="B898" s="1"/>
      <c r="C898" s="94"/>
      <c r="D898" s="94"/>
      <c r="F898" s="94"/>
      <c r="G898" s="6"/>
      <c r="H898" s="306"/>
      <c r="J898" s="54"/>
      <c r="K898" s="54"/>
      <c r="L898" s="81"/>
      <c r="M898" s="94"/>
    </row>
    <row r="899" spans="1:13" ht="15.75">
      <c r="A899" s="121"/>
      <c r="B899" s="1"/>
      <c r="C899" s="94"/>
      <c r="D899" s="94"/>
      <c r="F899" s="94"/>
      <c r="G899" s="6"/>
      <c r="H899" s="306"/>
      <c r="J899" s="54"/>
      <c r="K899" s="54"/>
      <c r="L899" s="81"/>
      <c r="M899" s="94"/>
    </row>
    <row r="900" spans="1:13" ht="15.75">
      <c r="A900" s="121"/>
      <c r="B900" s="1"/>
      <c r="C900" s="94"/>
      <c r="D900" s="94"/>
      <c r="F900" s="94"/>
      <c r="G900" s="6"/>
      <c r="H900" s="306"/>
      <c r="J900" s="54"/>
      <c r="K900" s="54"/>
      <c r="L900" s="81"/>
      <c r="M900" s="94"/>
    </row>
    <row r="901" spans="1:13" ht="15.75">
      <c r="A901" s="121"/>
      <c r="B901" s="1"/>
      <c r="C901" s="94"/>
      <c r="D901" s="94"/>
      <c r="F901" s="94"/>
      <c r="G901" s="6"/>
      <c r="H901" s="306"/>
      <c r="J901" s="54"/>
      <c r="K901" s="54"/>
      <c r="L901" s="81"/>
      <c r="M901" s="94"/>
    </row>
    <row r="902" spans="1:13" ht="15.75">
      <c r="A902" s="121"/>
      <c r="B902" s="1"/>
      <c r="C902" s="94"/>
      <c r="D902" s="94"/>
      <c r="F902" s="94"/>
      <c r="G902" s="6"/>
      <c r="H902" s="306"/>
      <c r="J902" s="54"/>
      <c r="K902" s="54"/>
      <c r="L902" s="81"/>
      <c r="M902" s="94"/>
    </row>
    <row r="903" spans="1:13" ht="15.75">
      <c r="A903" s="121"/>
      <c r="B903" s="1"/>
      <c r="C903" s="94"/>
      <c r="D903" s="94"/>
      <c r="F903" s="94"/>
      <c r="G903" s="6"/>
      <c r="H903" s="306"/>
      <c r="J903" s="54"/>
      <c r="K903" s="54"/>
      <c r="L903" s="81"/>
      <c r="M903" s="94"/>
    </row>
    <row r="904" spans="1:13" ht="15.75">
      <c r="A904" s="121"/>
      <c r="B904" s="1"/>
      <c r="C904" s="94"/>
      <c r="D904" s="94"/>
      <c r="F904" s="94"/>
      <c r="G904" s="6"/>
      <c r="H904" s="306"/>
      <c r="J904" s="54"/>
      <c r="K904" s="54"/>
      <c r="L904" s="81"/>
      <c r="M904" s="94"/>
    </row>
    <row r="905" spans="1:13" ht="15.75">
      <c r="A905" s="121"/>
      <c r="B905" s="1"/>
      <c r="C905" s="94"/>
      <c r="D905" s="94"/>
      <c r="F905" s="94"/>
      <c r="G905" s="6"/>
      <c r="H905" s="306"/>
      <c r="J905" s="54"/>
      <c r="K905" s="54"/>
      <c r="L905" s="81"/>
      <c r="M905" s="94"/>
    </row>
    <row r="906" spans="1:13" ht="15.75">
      <c r="A906" s="121"/>
      <c r="B906" s="1"/>
      <c r="C906" s="94"/>
      <c r="D906" s="94"/>
      <c r="F906" s="94"/>
      <c r="G906" s="6"/>
      <c r="H906" s="306"/>
      <c r="J906" s="54"/>
      <c r="K906" s="54"/>
      <c r="L906" s="81"/>
      <c r="M906" s="94"/>
    </row>
    <row r="907" spans="1:13" ht="15.75">
      <c r="A907" s="121"/>
      <c r="B907" s="1"/>
      <c r="C907" s="94"/>
      <c r="D907" s="94"/>
      <c r="F907" s="94"/>
      <c r="G907" s="6"/>
      <c r="H907" s="306"/>
      <c r="J907" s="54"/>
      <c r="K907" s="54"/>
      <c r="L907" s="81"/>
      <c r="M907" s="94"/>
    </row>
    <row r="908" spans="1:13" ht="15.75">
      <c r="A908" s="121"/>
      <c r="B908" s="1"/>
      <c r="C908" s="94"/>
      <c r="D908" s="94"/>
      <c r="F908" s="94"/>
      <c r="G908" s="6"/>
      <c r="H908" s="306"/>
      <c r="J908" s="54"/>
      <c r="K908" s="54"/>
      <c r="L908" s="81"/>
      <c r="M908" s="94"/>
    </row>
    <row r="909" spans="1:13" ht="15.75">
      <c r="A909" s="121"/>
      <c r="B909" s="1"/>
      <c r="C909" s="94"/>
      <c r="D909" s="94"/>
      <c r="F909" s="94"/>
      <c r="G909" s="6"/>
      <c r="H909" s="306"/>
      <c r="J909" s="54"/>
      <c r="K909" s="54"/>
      <c r="L909" s="81"/>
      <c r="M909" s="94"/>
    </row>
    <row r="910" spans="1:13" ht="15.75">
      <c r="A910" s="121"/>
      <c r="B910" s="1"/>
      <c r="C910" s="94"/>
      <c r="D910" s="94"/>
      <c r="F910" s="94"/>
      <c r="G910" s="6"/>
      <c r="H910" s="306"/>
      <c r="J910" s="54"/>
      <c r="K910" s="54"/>
      <c r="L910" s="81"/>
      <c r="M910" s="94"/>
    </row>
    <row r="911" spans="1:13" ht="15.75">
      <c r="A911" s="121"/>
      <c r="B911" s="1"/>
      <c r="C911" s="94"/>
      <c r="D911" s="94"/>
      <c r="F911" s="94"/>
      <c r="G911" s="6"/>
      <c r="H911" s="306"/>
      <c r="J911" s="54"/>
      <c r="K911" s="54"/>
      <c r="L911" s="81"/>
      <c r="M911" s="94"/>
    </row>
    <row r="912" spans="1:13" ht="15.75">
      <c r="A912" s="121"/>
      <c r="B912" s="1"/>
      <c r="C912" s="94"/>
      <c r="D912" s="94"/>
      <c r="F912" s="94"/>
      <c r="G912" s="6"/>
      <c r="H912" s="306"/>
      <c r="J912" s="54"/>
      <c r="K912" s="54"/>
      <c r="L912" s="81"/>
      <c r="M912" s="94"/>
    </row>
    <row r="913" spans="1:13" ht="15.75">
      <c r="A913" s="121"/>
      <c r="B913" s="1"/>
      <c r="C913" s="94"/>
      <c r="D913" s="94"/>
      <c r="F913" s="94"/>
      <c r="G913" s="6"/>
      <c r="H913" s="306"/>
      <c r="J913" s="54"/>
      <c r="K913" s="54"/>
      <c r="L913" s="81"/>
      <c r="M913" s="94"/>
    </row>
    <row r="914" spans="1:13" ht="15.75">
      <c r="A914" s="121"/>
      <c r="B914" s="1"/>
      <c r="C914" s="94"/>
      <c r="D914" s="94"/>
      <c r="F914" s="94"/>
      <c r="G914" s="6"/>
      <c r="H914" s="306"/>
      <c r="J914" s="54"/>
      <c r="K914" s="54"/>
      <c r="L914" s="81"/>
      <c r="M914" s="94"/>
    </row>
    <row r="915" spans="1:13" ht="15.75">
      <c r="A915" s="121"/>
      <c r="B915" s="1"/>
      <c r="C915" s="94"/>
      <c r="D915" s="94"/>
      <c r="F915" s="94"/>
      <c r="G915" s="6"/>
      <c r="H915" s="306"/>
      <c r="J915" s="54"/>
      <c r="K915" s="54"/>
      <c r="L915" s="81"/>
      <c r="M915" s="94"/>
    </row>
    <row r="916" spans="1:13" ht="15.75">
      <c r="A916" s="121"/>
      <c r="B916" s="1"/>
      <c r="C916" s="94"/>
      <c r="D916" s="94"/>
      <c r="F916" s="94"/>
      <c r="G916" s="6"/>
      <c r="H916" s="306"/>
      <c r="J916" s="54"/>
      <c r="K916" s="54"/>
      <c r="L916" s="81"/>
      <c r="M916" s="94"/>
    </row>
    <row r="917" spans="1:13" ht="15.75">
      <c r="A917" s="121"/>
      <c r="B917" s="1"/>
      <c r="C917" s="94"/>
      <c r="D917" s="94"/>
      <c r="F917" s="94"/>
      <c r="G917" s="6"/>
      <c r="H917" s="306"/>
      <c r="J917" s="54"/>
      <c r="K917" s="54"/>
      <c r="L917" s="81"/>
      <c r="M917" s="94"/>
    </row>
    <row r="918" spans="1:13" ht="15.75">
      <c r="A918" s="121"/>
      <c r="B918" s="1"/>
      <c r="C918" s="94"/>
      <c r="D918" s="94"/>
      <c r="F918" s="94"/>
      <c r="G918" s="6"/>
      <c r="H918" s="306"/>
      <c r="J918" s="54"/>
      <c r="K918" s="54"/>
      <c r="L918" s="81"/>
      <c r="M918" s="94"/>
    </row>
    <row r="919" spans="1:13" ht="15.75">
      <c r="A919" s="121"/>
      <c r="B919" s="1"/>
      <c r="C919" s="94"/>
      <c r="D919" s="94"/>
      <c r="F919" s="94"/>
      <c r="G919" s="6"/>
      <c r="H919" s="306"/>
      <c r="J919" s="54"/>
      <c r="K919" s="54"/>
      <c r="L919" s="81"/>
      <c r="M919" s="94"/>
    </row>
    <row r="920" spans="1:13" ht="15.75">
      <c r="A920" s="121"/>
      <c r="B920" s="1"/>
      <c r="C920" s="94"/>
      <c r="D920" s="94"/>
      <c r="F920" s="94"/>
      <c r="G920" s="6"/>
      <c r="H920" s="306"/>
      <c r="J920" s="54"/>
      <c r="K920" s="54"/>
      <c r="L920" s="81"/>
      <c r="M920" s="94"/>
    </row>
    <row r="921" spans="1:13" ht="15.75">
      <c r="A921" s="121"/>
      <c r="B921" s="1"/>
      <c r="C921" s="94"/>
      <c r="D921" s="94"/>
      <c r="F921" s="94"/>
      <c r="G921" s="6"/>
      <c r="H921" s="306"/>
      <c r="J921" s="54"/>
      <c r="K921" s="54"/>
      <c r="L921" s="81"/>
      <c r="M921" s="94"/>
    </row>
    <row r="922" spans="1:13" ht="15.75">
      <c r="A922" s="121"/>
      <c r="B922" s="1"/>
      <c r="C922" s="94"/>
      <c r="D922" s="94"/>
      <c r="F922" s="94"/>
      <c r="G922" s="6"/>
      <c r="H922" s="306"/>
      <c r="J922" s="54"/>
      <c r="K922" s="54"/>
      <c r="L922" s="81"/>
      <c r="M922" s="94"/>
    </row>
    <row r="923" spans="1:13" ht="15.75">
      <c r="A923" s="121"/>
      <c r="B923" s="1"/>
      <c r="C923" s="94"/>
      <c r="D923" s="94"/>
      <c r="F923" s="94"/>
      <c r="G923" s="6"/>
      <c r="H923" s="306"/>
      <c r="J923" s="54"/>
      <c r="K923" s="54"/>
      <c r="L923" s="81"/>
      <c r="M923" s="94"/>
    </row>
    <row r="924" spans="1:13" ht="15.75">
      <c r="A924" s="121"/>
      <c r="B924" s="1"/>
      <c r="C924" s="94"/>
      <c r="D924" s="94"/>
      <c r="F924" s="94"/>
      <c r="G924" s="6"/>
      <c r="H924" s="306"/>
      <c r="J924" s="54"/>
      <c r="K924" s="54"/>
      <c r="L924" s="81"/>
      <c r="M924" s="94"/>
    </row>
    <row r="925" spans="1:13" ht="15.75">
      <c r="A925" s="121"/>
      <c r="B925" s="1"/>
      <c r="C925" s="94"/>
      <c r="D925" s="94"/>
      <c r="F925" s="94"/>
      <c r="G925" s="6"/>
      <c r="H925" s="306"/>
      <c r="J925" s="54"/>
      <c r="K925" s="54"/>
      <c r="L925" s="81"/>
      <c r="M925" s="94"/>
    </row>
    <row r="926" spans="1:13" ht="15.75">
      <c r="A926" s="121"/>
      <c r="B926" s="1"/>
      <c r="C926" s="94"/>
      <c r="D926" s="94"/>
      <c r="F926" s="94"/>
      <c r="G926" s="6"/>
      <c r="H926" s="306"/>
      <c r="J926" s="54"/>
      <c r="K926" s="54"/>
      <c r="L926" s="81"/>
      <c r="M926" s="94"/>
    </row>
    <row r="927" spans="1:13" ht="15.75">
      <c r="A927" s="121"/>
      <c r="B927" s="1"/>
      <c r="C927" s="94"/>
      <c r="D927" s="94"/>
      <c r="F927" s="94"/>
      <c r="G927" s="6"/>
      <c r="H927" s="306"/>
      <c r="J927" s="54"/>
      <c r="K927" s="54"/>
      <c r="L927" s="81"/>
      <c r="M927" s="94"/>
    </row>
    <row r="928" spans="1:13" ht="15.75">
      <c r="A928" s="121"/>
      <c r="B928" s="1"/>
      <c r="C928" s="94"/>
      <c r="D928" s="94"/>
      <c r="F928" s="94"/>
      <c r="G928" s="6"/>
      <c r="H928" s="306"/>
      <c r="J928" s="54"/>
      <c r="K928" s="54"/>
      <c r="L928" s="81"/>
      <c r="M928" s="94"/>
    </row>
    <row r="929" spans="1:13" ht="15.75">
      <c r="A929" s="121"/>
      <c r="B929" s="1"/>
      <c r="C929" s="94"/>
      <c r="D929" s="94"/>
      <c r="F929" s="94"/>
      <c r="G929" s="6"/>
      <c r="H929" s="306"/>
      <c r="J929" s="54"/>
      <c r="K929" s="54"/>
      <c r="L929" s="81"/>
      <c r="M929" s="94"/>
    </row>
    <row r="930" spans="1:13" ht="15.75">
      <c r="A930" s="121"/>
      <c r="B930" s="1"/>
      <c r="C930" s="94"/>
      <c r="D930" s="94"/>
      <c r="F930" s="94"/>
      <c r="G930" s="6"/>
      <c r="H930" s="306"/>
      <c r="J930" s="54"/>
      <c r="K930" s="54"/>
      <c r="L930" s="81"/>
      <c r="M930" s="94"/>
    </row>
    <row r="931" spans="1:13" ht="15.75">
      <c r="A931" s="121"/>
      <c r="B931" s="1"/>
      <c r="C931" s="94"/>
      <c r="D931" s="94"/>
      <c r="F931" s="94"/>
      <c r="G931" s="6"/>
      <c r="H931" s="306"/>
      <c r="J931" s="54"/>
      <c r="K931" s="54"/>
      <c r="L931" s="81"/>
      <c r="M931" s="94"/>
    </row>
    <row r="932" spans="1:13" ht="15.75">
      <c r="A932" s="121"/>
      <c r="B932" s="1"/>
      <c r="C932" s="94"/>
      <c r="D932" s="94"/>
      <c r="F932" s="94"/>
      <c r="G932" s="6"/>
      <c r="H932" s="306"/>
      <c r="J932" s="54"/>
      <c r="K932" s="54"/>
      <c r="L932" s="81"/>
      <c r="M932" s="94"/>
    </row>
    <row r="933" spans="1:13" ht="15.75">
      <c r="A933" s="121"/>
      <c r="B933" s="1"/>
      <c r="C933" s="94"/>
      <c r="D933" s="94"/>
      <c r="F933" s="94"/>
      <c r="G933" s="6"/>
      <c r="H933" s="306"/>
      <c r="J933" s="54"/>
      <c r="K933" s="54"/>
      <c r="L933" s="81"/>
      <c r="M933" s="94"/>
    </row>
    <row r="934" spans="1:13" ht="15.75">
      <c r="A934" s="121"/>
      <c r="B934" s="1"/>
      <c r="C934" s="94"/>
      <c r="D934" s="94"/>
      <c r="F934" s="94"/>
      <c r="G934" s="6"/>
      <c r="H934" s="306"/>
      <c r="J934" s="54"/>
      <c r="K934" s="54"/>
      <c r="L934" s="81"/>
      <c r="M934" s="94"/>
    </row>
    <row r="935" spans="1:13" ht="15.75">
      <c r="A935" s="121"/>
      <c r="B935" s="1"/>
      <c r="C935" s="94"/>
      <c r="D935" s="94"/>
      <c r="F935" s="94"/>
      <c r="G935" s="6"/>
      <c r="H935" s="306"/>
      <c r="J935" s="54"/>
      <c r="K935" s="54"/>
      <c r="L935" s="81"/>
      <c r="M935" s="94"/>
    </row>
    <row r="936" spans="1:13" ht="15.75">
      <c r="A936" s="121"/>
      <c r="B936" s="1"/>
      <c r="C936" s="94"/>
      <c r="D936" s="94"/>
      <c r="F936" s="94"/>
      <c r="G936" s="6"/>
      <c r="H936" s="306"/>
      <c r="J936" s="54"/>
      <c r="K936" s="54"/>
      <c r="L936" s="81"/>
      <c r="M936" s="94"/>
    </row>
    <row r="937" spans="1:13" ht="15.75">
      <c r="A937" s="121"/>
      <c r="B937" s="1"/>
      <c r="C937" s="94"/>
      <c r="D937" s="94"/>
      <c r="F937" s="94"/>
      <c r="G937" s="6"/>
      <c r="H937" s="306"/>
      <c r="J937" s="54"/>
      <c r="K937" s="54"/>
      <c r="L937" s="81"/>
      <c r="M937" s="94"/>
    </row>
    <row r="938" spans="1:13" ht="15.75">
      <c r="A938" s="121"/>
      <c r="B938" s="1"/>
      <c r="C938" s="94"/>
      <c r="D938" s="94"/>
      <c r="F938" s="94"/>
      <c r="G938" s="6"/>
      <c r="H938" s="306"/>
      <c r="J938" s="54"/>
      <c r="K938" s="54"/>
      <c r="L938" s="81"/>
      <c r="M938" s="94"/>
    </row>
    <row r="939" spans="1:13" ht="15.75">
      <c r="A939" s="121"/>
      <c r="B939" s="1"/>
      <c r="C939" s="94"/>
      <c r="D939" s="94"/>
      <c r="F939" s="94"/>
      <c r="G939" s="6"/>
      <c r="H939" s="306"/>
      <c r="J939" s="54"/>
      <c r="K939" s="54"/>
      <c r="L939" s="81"/>
      <c r="M939" s="94"/>
    </row>
    <row r="940" spans="1:13" ht="15.75">
      <c r="A940" s="121"/>
      <c r="B940" s="1"/>
      <c r="C940" s="94"/>
      <c r="D940" s="94"/>
      <c r="F940" s="94"/>
      <c r="G940" s="6"/>
      <c r="H940" s="306"/>
      <c r="J940" s="54"/>
      <c r="K940" s="54"/>
      <c r="L940" s="81"/>
      <c r="M940" s="94"/>
    </row>
    <row r="941" spans="1:13" ht="15.75">
      <c r="A941" s="121"/>
      <c r="B941" s="1"/>
      <c r="C941" s="94"/>
      <c r="D941" s="94"/>
      <c r="F941" s="94"/>
      <c r="G941" s="6"/>
      <c r="H941" s="306"/>
      <c r="J941" s="54"/>
      <c r="K941" s="54"/>
      <c r="L941" s="81"/>
      <c r="M941" s="94"/>
    </row>
    <row r="942" spans="1:13" ht="15.75">
      <c r="A942" s="121"/>
      <c r="B942" s="1"/>
      <c r="C942" s="94"/>
      <c r="D942" s="94"/>
      <c r="F942" s="94"/>
      <c r="G942" s="6"/>
      <c r="H942" s="306"/>
      <c r="J942" s="54"/>
      <c r="K942" s="54"/>
      <c r="L942" s="81"/>
      <c r="M942" s="94"/>
    </row>
    <row r="943" spans="1:13" ht="15.75">
      <c r="A943" s="121"/>
      <c r="B943" s="1"/>
      <c r="C943" s="94"/>
      <c r="D943" s="94"/>
      <c r="F943" s="94"/>
      <c r="G943" s="6"/>
      <c r="H943" s="306"/>
      <c r="J943" s="54"/>
      <c r="K943" s="54"/>
      <c r="L943" s="81"/>
      <c r="M943" s="94"/>
    </row>
    <row r="944" spans="1:13" ht="15.75">
      <c r="A944" s="121"/>
      <c r="B944" s="1"/>
      <c r="C944" s="94"/>
      <c r="D944" s="94"/>
      <c r="F944" s="94"/>
      <c r="G944" s="6"/>
      <c r="H944" s="306"/>
      <c r="J944" s="54"/>
      <c r="K944" s="54"/>
      <c r="L944" s="81"/>
      <c r="M944" s="94"/>
    </row>
    <row r="945" spans="1:13" ht="15.75">
      <c r="A945" s="121"/>
      <c r="B945" s="1"/>
      <c r="C945" s="94"/>
      <c r="D945" s="94"/>
      <c r="F945" s="94"/>
      <c r="G945" s="6"/>
      <c r="H945" s="306"/>
      <c r="J945" s="54"/>
      <c r="K945" s="54"/>
      <c r="L945" s="81"/>
      <c r="M945" s="94"/>
    </row>
    <row r="946" spans="1:13" ht="15.75">
      <c r="A946" s="121"/>
      <c r="B946" s="1"/>
      <c r="C946" s="94"/>
      <c r="D946" s="94"/>
      <c r="F946" s="94"/>
      <c r="G946" s="6"/>
      <c r="H946" s="306"/>
      <c r="J946" s="54"/>
      <c r="K946" s="54"/>
      <c r="L946" s="81"/>
      <c r="M946" s="94"/>
    </row>
    <row r="947" spans="1:13" ht="15.75">
      <c r="A947" s="121"/>
      <c r="B947" s="1"/>
      <c r="C947" s="94"/>
      <c r="D947" s="94"/>
      <c r="F947" s="94"/>
      <c r="G947" s="6"/>
      <c r="H947" s="306"/>
      <c r="J947" s="54"/>
      <c r="K947" s="54"/>
      <c r="L947" s="81"/>
      <c r="M947" s="94"/>
    </row>
  </sheetData>
  <sheetProtection/>
  <mergeCells count="211">
    <mergeCell ref="I405:I409"/>
    <mergeCell ref="D390:D392"/>
    <mergeCell ref="E390:E392"/>
    <mergeCell ref="F390:F392"/>
    <mergeCell ref="H390:H392"/>
    <mergeCell ref="I390:I392"/>
    <mergeCell ref="D405:D407"/>
    <mergeCell ref="E405:E409"/>
    <mergeCell ref="F405:F409"/>
    <mergeCell ref="H405:H409"/>
    <mergeCell ref="E382:E383"/>
    <mergeCell ref="F382:F383"/>
    <mergeCell ref="G382:G383"/>
    <mergeCell ref="H382:H383"/>
    <mergeCell ref="A100:A101"/>
    <mergeCell ref="H377:H378"/>
    <mergeCell ref="A279:A280"/>
    <mergeCell ref="A281:A282"/>
    <mergeCell ref="E701:E704"/>
    <mergeCell ref="A688:A691"/>
    <mergeCell ref="E688:E691"/>
    <mergeCell ref="F688:F691"/>
    <mergeCell ref="A699:A700"/>
    <mergeCell ref="E699:E700"/>
    <mergeCell ref="F699:F700"/>
    <mergeCell ref="A292:A293"/>
    <mergeCell ref="E292:E293"/>
    <mergeCell ref="F292:F293"/>
    <mergeCell ref="I676:I681"/>
    <mergeCell ref="A668:A669"/>
    <mergeCell ref="E668:E669"/>
    <mergeCell ref="F668:F669"/>
    <mergeCell ref="A676:A681"/>
    <mergeCell ref="E676:E681"/>
    <mergeCell ref="F676:F681"/>
    <mergeCell ref="M741:M744"/>
    <mergeCell ref="A745:A746"/>
    <mergeCell ref="E745:E746"/>
    <mergeCell ref="F745:F746"/>
    <mergeCell ref="I745:I746"/>
    <mergeCell ref="M745:M746"/>
    <mergeCell ref="A741:A744"/>
    <mergeCell ref="E741:E744"/>
    <mergeCell ref="F741:F744"/>
    <mergeCell ref="I741:I744"/>
    <mergeCell ref="A756:A757"/>
    <mergeCell ref="I756:I757"/>
    <mergeCell ref="A660:B660"/>
    <mergeCell ref="I724:I725"/>
    <mergeCell ref="E719:E720"/>
    <mergeCell ref="I719:I720"/>
    <mergeCell ref="I688:I691"/>
    <mergeCell ref="A751:A755"/>
    <mergeCell ref="E751:E755"/>
    <mergeCell ref="F751:F755"/>
    <mergeCell ref="D382:D383"/>
    <mergeCell ref="A479:A480"/>
    <mergeCell ref="A533:B533"/>
    <mergeCell ref="I751:I755"/>
    <mergeCell ref="A724:A725"/>
    <mergeCell ref="E724:E725"/>
    <mergeCell ref="F724:F725"/>
    <mergeCell ref="A719:A720"/>
    <mergeCell ref="I699:I700"/>
    <mergeCell ref="A701:A704"/>
    <mergeCell ref="F284:F285"/>
    <mergeCell ref="A311:A312"/>
    <mergeCell ref="E311:E312"/>
    <mergeCell ref="A414:B414"/>
    <mergeCell ref="A345:B345"/>
    <mergeCell ref="A355:A356"/>
    <mergeCell ref="A377:A378"/>
    <mergeCell ref="A390:A392"/>
    <mergeCell ref="A405:A409"/>
    <mergeCell ref="A382:A383"/>
    <mergeCell ref="M766:M767"/>
    <mergeCell ref="A778:A779"/>
    <mergeCell ref="I778:I779"/>
    <mergeCell ref="M778:M779"/>
    <mergeCell ref="A766:A767"/>
    <mergeCell ref="E766:E767"/>
    <mergeCell ref="F766:F767"/>
    <mergeCell ref="I766:I767"/>
    <mergeCell ref="F311:F312"/>
    <mergeCell ref="B11:C11"/>
    <mergeCell ref="B12:C12"/>
    <mergeCell ref="J38:J39"/>
    <mergeCell ref="E100:E101"/>
    <mergeCell ref="F100:F101"/>
    <mergeCell ref="I38:I39"/>
    <mergeCell ref="A244:B244"/>
    <mergeCell ref="A284:A285"/>
    <mergeCell ref="E284:E285"/>
    <mergeCell ref="L355:L356"/>
    <mergeCell ref="E14:E15"/>
    <mergeCell ref="A38:A39"/>
    <mergeCell ref="B38:B39"/>
    <mergeCell ref="B60:C60"/>
    <mergeCell ref="B14:B15"/>
    <mergeCell ref="I14:I15"/>
    <mergeCell ref="K14:K15"/>
    <mergeCell ref="F38:F39"/>
    <mergeCell ref="K38:K39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N38:N39"/>
    <mergeCell ref="N14:N15"/>
    <mergeCell ref="M38:M39"/>
    <mergeCell ref="A14:A15"/>
    <mergeCell ref="J14:J15"/>
    <mergeCell ref="L38:L39"/>
    <mergeCell ref="M14:M15"/>
    <mergeCell ref="L14:L15"/>
    <mergeCell ref="F14:F15"/>
    <mergeCell ref="E38:E39"/>
    <mergeCell ref="L405:L409"/>
    <mergeCell ref="M405:M409"/>
    <mergeCell ref="A61:B61"/>
    <mergeCell ref="M355:M356"/>
    <mergeCell ref="D377:D378"/>
    <mergeCell ref="E377:E378"/>
    <mergeCell ref="E355:E356"/>
    <mergeCell ref="F355:F356"/>
    <mergeCell ref="H355:H356"/>
    <mergeCell ref="I355:I356"/>
    <mergeCell ref="F377:F378"/>
    <mergeCell ref="G377:G378"/>
    <mergeCell ref="L390:L392"/>
    <mergeCell ref="M390:M392"/>
    <mergeCell ref="I382:I383"/>
    <mergeCell ref="L382:L383"/>
    <mergeCell ref="M382:M383"/>
    <mergeCell ref="I377:I378"/>
    <mergeCell ref="L377:L378"/>
    <mergeCell ref="M377:M378"/>
    <mergeCell ref="L416:L418"/>
    <mergeCell ref="A454:A460"/>
    <mergeCell ref="E454:E460"/>
    <mergeCell ref="F454:F460"/>
    <mergeCell ref="A428:A429"/>
    <mergeCell ref="D428:D429"/>
    <mergeCell ref="M416:M418"/>
    <mergeCell ref="A419:A422"/>
    <mergeCell ref="E419:E422"/>
    <mergeCell ref="F419:F422"/>
    <mergeCell ref="I419:I422"/>
    <mergeCell ref="M419:M422"/>
    <mergeCell ref="A416:A418"/>
    <mergeCell ref="E416:E418"/>
    <mergeCell ref="F416:F418"/>
    <mergeCell ref="I416:I418"/>
    <mergeCell ref="M428:M429"/>
    <mergeCell ref="A431:A432"/>
    <mergeCell ref="E431:E432"/>
    <mergeCell ref="F431:F432"/>
    <mergeCell ref="I431:I432"/>
    <mergeCell ref="L431:L432"/>
    <mergeCell ref="E428:E429"/>
    <mergeCell ref="F428:F429"/>
    <mergeCell ref="I428:I429"/>
    <mergeCell ref="L428:L429"/>
    <mergeCell ref="M431:M432"/>
    <mergeCell ref="A436:A437"/>
    <mergeCell ref="D436:D437"/>
    <mergeCell ref="E436:E437"/>
    <mergeCell ref="F436:F437"/>
    <mergeCell ref="M436:M437"/>
    <mergeCell ref="N454:N462"/>
    <mergeCell ref="A477:A478"/>
    <mergeCell ref="D477:D478"/>
    <mergeCell ref="E477:E478"/>
    <mergeCell ref="F477:F478"/>
    <mergeCell ref="I477:I478"/>
    <mergeCell ref="M454:M460"/>
    <mergeCell ref="L481:L482"/>
    <mergeCell ref="M481:M482"/>
    <mergeCell ref="D479:D480"/>
    <mergeCell ref="E479:E480"/>
    <mergeCell ref="F479:F480"/>
    <mergeCell ref="I479:I480"/>
    <mergeCell ref="L479:L480"/>
    <mergeCell ref="M479:M480"/>
    <mergeCell ref="A68:A69"/>
    <mergeCell ref="E68:E69"/>
    <mergeCell ref="F68:F69"/>
    <mergeCell ref="A97:A98"/>
    <mergeCell ref="A130:A131"/>
    <mergeCell ref="E130:E131"/>
    <mergeCell ref="F130:F131"/>
    <mergeCell ref="A141:A142"/>
    <mergeCell ref="E141:E142"/>
    <mergeCell ref="F141:F142"/>
    <mergeCell ref="L141:L142"/>
    <mergeCell ref="A215:A217"/>
    <mergeCell ref="E215:E217"/>
    <mergeCell ref="F215:F217"/>
  </mergeCells>
  <conditionalFormatting sqref="E661:F662 E664:F664 E695:F696">
    <cfRule type="expression" priority="4" dxfId="3" stopIfTrue="1">
      <formula>AND(C661&lt;&gt;"",E661="")</formula>
    </cfRule>
  </conditionalFormatting>
  <conditionalFormatting sqref="G697:H697 G699:H700 G661:H661 G783:H783 G788">
    <cfRule type="cellIs" priority="3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695:F696 E811:F811 E661:F662 E695 E664:F664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</row>
    <row r="742" spans="21:39" ht="15"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</row>
    <row r="743" spans="21:39" ht="15"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</row>
    <row r="744" spans="21:39" ht="15"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</row>
    <row r="762" ht="15">
      <c r="H762">
        <f>SUM(H763:H865)</f>
        <v>8080</v>
      </c>
    </row>
    <row r="763" s="100" customFormat="1" ht="12"/>
    <row r="764" s="100" customFormat="1" ht="12"/>
    <row r="765" s="100" customFormat="1" ht="12"/>
    <row r="766" s="100" customFormat="1" ht="12"/>
    <row r="767" s="100" customFormat="1" ht="12"/>
    <row r="768" s="100" customFormat="1" ht="12"/>
    <row r="769" s="100" customFormat="1" ht="12"/>
    <row r="770" s="100" customFormat="1" ht="12"/>
    <row r="771" s="100" customFormat="1" ht="12"/>
    <row r="772" s="100" customFormat="1" ht="12"/>
    <row r="773" s="100" customFormat="1" ht="12"/>
    <row r="774" s="100" customFormat="1" ht="12"/>
    <row r="775" s="100" customFormat="1" ht="12"/>
    <row r="776" s="100" customFormat="1" ht="12"/>
    <row r="777" s="100" customFormat="1" ht="12"/>
    <row r="778" s="100" customFormat="1" ht="12"/>
    <row r="779" s="100" customFormat="1" ht="12"/>
    <row r="780" s="100" customFormat="1" ht="12"/>
    <row r="781" spans="8:13" s="100" customFormat="1" ht="12">
      <c r="H781" s="557"/>
      <c r="I781" s="557"/>
      <c r="L781" s="558"/>
      <c r="M781" s="558"/>
    </row>
    <row r="782" spans="8:13" s="100" customFormat="1" ht="12">
      <c r="H782" s="557"/>
      <c r="I782" s="557"/>
      <c r="L782" s="558"/>
      <c r="M782" s="558"/>
    </row>
    <row r="783" spans="15:76" s="100" customFormat="1" ht="12"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</row>
    <row r="784" spans="15:76" s="100" customFormat="1" ht="12"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</row>
    <row r="785" spans="15:76" s="100" customFormat="1" ht="12"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</row>
    <row r="786" spans="15:76" s="100" customFormat="1" ht="12"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</row>
    <row r="787" spans="4:76" s="100" customFormat="1" ht="12">
      <c r="D787" s="104"/>
      <c r="I787" s="557"/>
      <c r="L787" s="557"/>
      <c r="M787" s="557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</row>
    <row r="788" spans="4:76" s="100" customFormat="1" ht="12">
      <c r="D788" s="104"/>
      <c r="I788" s="557"/>
      <c r="L788" s="557"/>
      <c r="M788" s="557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</row>
    <row r="789" spans="15:76" s="100" customFormat="1" ht="12"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</row>
    <row r="790" spans="15:76" s="100" customFormat="1" ht="12"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</row>
    <row r="791" s="100" customFormat="1" ht="12"/>
    <row r="792" s="100" customFormat="1" ht="12"/>
    <row r="793" s="100" customFormat="1" ht="12"/>
    <row r="794" s="100" customFormat="1" ht="12"/>
    <row r="795" s="100" customFormat="1" ht="12"/>
    <row r="796" s="100" customFormat="1" ht="12"/>
    <row r="797" s="100" customFormat="1" ht="12"/>
    <row r="798" s="100" customFormat="1" ht="12"/>
    <row r="799" s="100" customFormat="1" ht="12"/>
    <row r="800" s="100" customFormat="1" ht="12"/>
    <row r="801" s="100" customFormat="1" ht="12"/>
    <row r="802" s="100" customFormat="1" ht="12"/>
    <row r="803" s="100" customFormat="1" ht="12"/>
    <row r="804" s="100" customFormat="1" ht="12"/>
    <row r="805" s="100" customFormat="1" ht="12"/>
    <row r="806" s="100" customFormat="1" ht="12"/>
    <row r="807" s="100" customFormat="1" ht="12"/>
    <row r="808" s="100" customFormat="1" ht="12"/>
    <row r="809" spans="4:13" s="100" customFormat="1" ht="12">
      <c r="D809" s="104"/>
      <c r="H809" s="557"/>
      <c r="I809" s="557"/>
      <c r="L809" s="558"/>
      <c r="M809" s="558"/>
    </row>
    <row r="810" spans="4:13" s="100" customFormat="1" ht="12">
      <c r="D810" s="104"/>
      <c r="H810" s="557"/>
      <c r="I810" s="557"/>
      <c r="L810" s="558"/>
      <c r="M810" s="558"/>
    </row>
    <row r="811" spans="1:14" s="102" customFormat="1" ht="12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</row>
    <row r="812" spans="1:14" s="102" customFormat="1" ht="12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</row>
    <row r="813" spans="1:14" s="102" customFormat="1" ht="12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</row>
    <row r="814" spans="1:14" s="102" customFormat="1" ht="12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</row>
    <row r="815" spans="1:14" s="102" customFormat="1" ht="12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</row>
    <row r="816" spans="1:14" s="102" customFormat="1" ht="12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</row>
    <row r="817" spans="1:14" s="102" customFormat="1" ht="12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</row>
    <row r="818" spans="1:14" s="102" customFormat="1" ht="12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</row>
    <row r="819" s="100" customFormat="1" ht="12">
      <c r="A819" s="100">
        <v>40</v>
      </c>
    </row>
    <row r="820" s="100" customFormat="1" ht="12">
      <c r="A820" s="100">
        <v>41</v>
      </c>
    </row>
    <row r="821" s="100" customFormat="1" ht="12">
      <c r="A821" s="100">
        <v>42</v>
      </c>
    </row>
    <row r="822" s="100" customFormat="1" ht="12">
      <c r="A822" s="100">
        <v>43</v>
      </c>
    </row>
    <row r="823" s="100" customFormat="1" ht="12">
      <c r="A823" s="100">
        <v>44</v>
      </c>
    </row>
    <row r="824" s="100" customFormat="1" ht="12">
      <c r="A824" s="100">
        <v>45</v>
      </c>
    </row>
    <row r="825" s="100" customFormat="1" ht="12">
      <c r="A825" s="100">
        <v>46</v>
      </c>
    </row>
    <row r="826" s="100" customFormat="1" ht="12">
      <c r="A826" s="100">
        <v>47</v>
      </c>
    </row>
    <row r="827" s="100" customFormat="1" ht="12">
      <c r="A827" s="100">
        <v>48</v>
      </c>
    </row>
    <row r="828" s="100" customFormat="1" ht="12">
      <c r="A828" s="100">
        <v>49</v>
      </c>
    </row>
    <row r="829" s="100" customFormat="1" ht="12">
      <c r="A829" s="100">
        <v>50</v>
      </c>
    </row>
    <row r="830" s="100" customFormat="1" ht="12">
      <c r="A830" s="100">
        <v>51</v>
      </c>
    </row>
    <row r="831" spans="1:13" s="100" customFormat="1" ht="15.75">
      <c r="A831" s="100">
        <v>52</v>
      </c>
      <c r="I831" s="105" t="s">
        <v>186</v>
      </c>
      <c r="L831" s="135"/>
      <c r="M831" s="135"/>
    </row>
    <row r="832" s="100" customFormat="1" ht="12">
      <c r="A832" s="100">
        <v>53</v>
      </c>
    </row>
    <row r="833" s="100" customFormat="1" ht="12">
      <c r="A833" s="100">
        <v>54</v>
      </c>
    </row>
    <row r="834" s="100" customFormat="1" ht="12"/>
    <row r="835" spans="1:13" s="100" customFormat="1" ht="12">
      <c r="A835" s="100">
        <v>55</v>
      </c>
      <c r="L835" s="104"/>
      <c r="M835" s="104"/>
    </row>
    <row r="836" spans="12:13" s="100" customFormat="1" ht="12">
      <c r="L836" s="104"/>
      <c r="M836" s="104"/>
    </row>
    <row r="837" s="100" customFormat="1" ht="12">
      <c r="A837" s="100">
        <v>56</v>
      </c>
    </row>
    <row r="838" s="100" customFormat="1" ht="12">
      <c r="A838" s="100">
        <v>57</v>
      </c>
    </row>
    <row r="839" s="100" customFormat="1" ht="12">
      <c r="A839" s="100">
        <v>58</v>
      </c>
    </row>
    <row r="840" s="100" customFormat="1" ht="12">
      <c r="A840" s="100">
        <v>59</v>
      </c>
    </row>
    <row r="841" s="100" customFormat="1" ht="12">
      <c r="A841" s="100">
        <v>60</v>
      </c>
    </row>
    <row r="842" s="100" customFormat="1" ht="12">
      <c r="A842" s="100">
        <v>61</v>
      </c>
    </row>
    <row r="843" s="100" customFormat="1" ht="12">
      <c r="A843" s="100">
        <v>62</v>
      </c>
    </row>
    <row r="844" s="100" customFormat="1" ht="12">
      <c r="A844" s="100">
        <v>63</v>
      </c>
    </row>
    <row r="845" s="100" customFormat="1" ht="12">
      <c r="A845" s="100">
        <v>64</v>
      </c>
    </row>
    <row r="846" s="100" customFormat="1" ht="12">
      <c r="A846" s="100">
        <v>65</v>
      </c>
    </row>
    <row r="847" s="100" customFormat="1" ht="12">
      <c r="A847" s="100">
        <v>66</v>
      </c>
    </row>
    <row r="848" s="100" customFormat="1" ht="12">
      <c r="A848" s="100">
        <v>67</v>
      </c>
    </row>
    <row r="849" s="100" customFormat="1" ht="12">
      <c r="A849" s="100">
        <v>68</v>
      </c>
    </row>
    <row r="850" s="100" customFormat="1" ht="12">
      <c r="A850" s="100">
        <v>69</v>
      </c>
    </row>
    <row r="851" s="100" customFormat="1" ht="12">
      <c r="A851" s="100">
        <v>70</v>
      </c>
    </row>
    <row r="852" s="100" customFormat="1" ht="12">
      <c r="A852" s="100">
        <v>71</v>
      </c>
    </row>
    <row r="853" s="100" customFormat="1" ht="12">
      <c r="A853" s="100">
        <v>72</v>
      </c>
    </row>
    <row r="854" s="100" customFormat="1" ht="12">
      <c r="A854" s="100">
        <v>73</v>
      </c>
    </row>
    <row r="855" s="100" customFormat="1" ht="12">
      <c r="A855" s="100">
        <v>74</v>
      </c>
    </row>
    <row r="856" s="100" customFormat="1" ht="12">
      <c r="A856" s="100">
        <v>75</v>
      </c>
    </row>
    <row r="857" s="100" customFormat="1" ht="12">
      <c r="A857" s="100">
        <v>76</v>
      </c>
    </row>
    <row r="858" s="100" customFormat="1" ht="12">
      <c r="A858" s="100">
        <v>77</v>
      </c>
    </row>
    <row r="859" spans="1:9" s="100" customFormat="1" ht="15.75">
      <c r="A859" s="100">
        <v>78</v>
      </c>
      <c r="G859" s="100" t="s">
        <v>2410</v>
      </c>
      <c r="H859" s="100">
        <v>5000</v>
      </c>
      <c r="I859" s="105" t="s">
        <v>186</v>
      </c>
    </row>
    <row r="860" s="100" customFormat="1" ht="12">
      <c r="A860" s="100">
        <v>79</v>
      </c>
    </row>
    <row r="861" spans="1:14" s="102" customFormat="1" ht="12">
      <c r="A861" s="100">
        <v>80</v>
      </c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</row>
    <row r="862" spans="1:14" s="102" customFormat="1" ht="12">
      <c r="A862" s="100">
        <v>81</v>
      </c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</row>
    <row r="863" spans="1:14" s="102" customFormat="1" ht="12">
      <c r="A863" s="100">
        <v>82</v>
      </c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</row>
    <row r="864" spans="1:14" s="102" customFormat="1" ht="12">
      <c r="A864" s="100">
        <v>83</v>
      </c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</row>
    <row r="865" spans="1:14" s="103" customFormat="1" ht="12">
      <c r="A865" s="101">
        <v>84</v>
      </c>
      <c r="B865" s="101"/>
      <c r="C865" s="101"/>
      <c r="D865" s="101"/>
      <c r="E865" s="101"/>
      <c r="F865" s="101"/>
      <c r="G865" s="101" t="s">
        <v>2411</v>
      </c>
      <c r="H865" s="101">
        <v>3080</v>
      </c>
      <c r="I865" s="101"/>
      <c r="J865" s="101"/>
      <c r="K865" s="101"/>
      <c r="L865" s="101"/>
      <c r="M865" s="101"/>
      <c r="N865" s="101"/>
    </row>
  </sheetData>
  <sheetProtection/>
  <mergeCells count="11">
    <mergeCell ref="I787:I788"/>
    <mergeCell ref="L787:L788"/>
    <mergeCell ref="M787:M788"/>
    <mergeCell ref="H781:H782"/>
    <mergeCell ref="I781:I782"/>
    <mergeCell ref="L781:L782"/>
    <mergeCell ref="M781:M782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2016-09-07T01:53:54Z</cp:lastPrinted>
  <dcterms:created xsi:type="dcterms:W3CDTF">2016-03-18T07:52:44Z</dcterms:created>
  <dcterms:modified xsi:type="dcterms:W3CDTF">2018-12-12T02:07:37Z</dcterms:modified>
  <cp:category/>
  <cp:version/>
  <cp:contentType/>
  <cp:contentStatus/>
</cp:coreProperties>
</file>